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4665" windowWidth="14520" windowHeight="3720" firstSheet="1" activeTab="2"/>
  </bookViews>
  <sheets>
    <sheet name="1класс команда" sheetId="1" r:id="rId1"/>
    <sheet name="1 класс мальчики" sheetId="2" r:id="rId2"/>
    <sheet name="1 класс девочки" sheetId="3" r:id="rId3"/>
    <sheet name="2 класс Б команда " sheetId="4" r:id="rId4"/>
    <sheet name="2 класс Б дев" sheetId="5" r:id="rId5"/>
    <sheet name="2 класс Б мл" sheetId="6" r:id="rId6"/>
    <sheet name="2 класс А команда " sheetId="7" r:id="rId7"/>
    <sheet name="2 класс А мл." sheetId="8" r:id="rId8"/>
    <sheet name="2 класс А дев." sheetId="9" r:id="rId9"/>
  </sheets>
  <definedNames/>
  <calcPr fullCalcOnLoad="1"/>
</workbook>
</file>

<file path=xl/comments2.xml><?xml version="1.0" encoding="utf-8"?>
<comments xmlns="http://schemas.openxmlformats.org/spreadsheetml/2006/main">
  <authors>
    <author>Шевченко</author>
  </authors>
  <commentList>
    <comment ref="G8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comments3.xml><?xml version="1.0" encoding="utf-8"?>
<comments xmlns="http://schemas.openxmlformats.org/spreadsheetml/2006/main">
  <authors>
    <author>Шевченко</author>
  </authors>
  <commentList>
    <comment ref="G6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comments5.xml><?xml version="1.0" encoding="utf-8"?>
<comments xmlns="http://schemas.openxmlformats.org/spreadsheetml/2006/main">
  <authors>
    <author>Шевченко</author>
  </authors>
  <commentList>
    <comment ref="F8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comments6.xml><?xml version="1.0" encoding="utf-8"?>
<comments xmlns="http://schemas.openxmlformats.org/spreadsheetml/2006/main">
  <authors>
    <author>Шевченко</author>
  </authors>
  <commentList>
    <comment ref="G8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comments8.xml><?xml version="1.0" encoding="utf-8"?>
<comments xmlns="http://schemas.openxmlformats.org/spreadsheetml/2006/main">
  <authors>
    <author>Шевченко</author>
  </authors>
  <commentList>
    <comment ref="G6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comments9.xml><?xml version="1.0" encoding="utf-8"?>
<comments xmlns="http://schemas.openxmlformats.org/spreadsheetml/2006/main">
  <authors>
    <author>Шевченко</author>
  </authors>
  <commentList>
    <comment ref="G6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sharedStrings.xml><?xml version="1.0" encoding="utf-8"?>
<sst xmlns="http://schemas.openxmlformats.org/spreadsheetml/2006/main" count="483" uniqueCount="164">
  <si>
    <t>№ п/п</t>
  </si>
  <si>
    <t>Команда</t>
  </si>
  <si>
    <t>Место</t>
  </si>
  <si>
    <t>% от победителя</t>
  </si>
  <si>
    <t>Выполненный разряд</t>
  </si>
  <si>
    <t xml:space="preserve">Время </t>
  </si>
  <si>
    <t xml:space="preserve">Сумма </t>
  </si>
  <si>
    <t>Разряд</t>
  </si>
  <si>
    <t>ФИО участника</t>
  </si>
  <si>
    <t>Рейтинг участника</t>
  </si>
  <si>
    <t>Класс дистанции</t>
  </si>
  <si>
    <t>Ранг</t>
  </si>
  <si>
    <t>Личная дистанция 1 класс</t>
  </si>
  <si>
    <t>СОШ 32</t>
  </si>
  <si>
    <t>Талалаева Виктория</t>
  </si>
  <si>
    <t>Ищенко Демьян</t>
  </si>
  <si>
    <t>Евсеев Денис</t>
  </si>
  <si>
    <t>Евсеев Максим</t>
  </si>
  <si>
    <t>Дикий Алексей</t>
  </si>
  <si>
    <t>Год рождения</t>
  </si>
  <si>
    <t>1997</t>
  </si>
  <si>
    <t>1996</t>
  </si>
  <si>
    <t>Росщупкин Илья</t>
  </si>
  <si>
    <t xml:space="preserve">Волоковая </t>
  </si>
  <si>
    <t>Савченков Андрей</t>
  </si>
  <si>
    <t>1998</t>
  </si>
  <si>
    <t>Кузьмина Марина</t>
  </si>
  <si>
    <t>Василькова Елена</t>
  </si>
  <si>
    <t>Свиридонов Сергей</t>
  </si>
  <si>
    <t>Толстун Яна</t>
  </si>
  <si>
    <t>Медведева Татьяна</t>
  </si>
  <si>
    <t>Аджиев Ян</t>
  </si>
  <si>
    <t>1999</t>
  </si>
  <si>
    <t>Гафарова Саида</t>
  </si>
  <si>
    <t>Переправа</t>
  </si>
  <si>
    <t>Бревно</t>
  </si>
  <si>
    <t>Подъём</t>
  </si>
  <si>
    <t>Траверс</t>
  </si>
  <si>
    <t>Спуск</t>
  </si>
  <si>
    <t>Узел</t>
  </si>
  <si>
    <t>Суммаштрафных баллов</t>
  </si>
  <si>
    <t>Переправа2</t>
  </si>
  <si>
    <t>Переправа вверх</t>
  </si>
  <si>
    <t>Спуск2</t>
  </si>
  <si>
    <t>1 балл - 10 секунд</t>
  </si>
  <si>
    <t>1 балл - 15 секунд</t>
  </si>
  <si>
    <t>1 балл - 20 секунд</t>
  </si>
  <si>
    <t>1 балл -20 секунд</t>
  </si>
  <si>
    <t>Личная дистанция 2 А класс</t>
  </si>
  <si>
    <t>Личная дистанция 2 Б класс</t>
  </si>
  <si>
    <t>Сомов Глеб</t>
  </si>
  <si>
    <t>Эльбрус</t>
  </si>
  <si>
    <t>Калентеенков Иван</t>
  </si>
  <si>
    <t>Шитиков Дмитрий</t>
  </si>
  <si>
    <t>Лисовский Саша</t>
  </si>
  <si>
    <t>Иваненкова Алена</t>
  </si>
  <si>
    <t>Гафаров Хайям</t>
  </si>
  <si>
    <t>СОШ 39</t>
  </si>
  <si>
    <t>Городецкая Настя</t>
  </si>
  <si>
    <t>Богорад Юлия</t>
  </si>
  <si>
    <t>Гнездово</t>
  </si>
  <si>
    <t>Родикова Саша</t>
  </si>
  <si>
    <t>Исаханова Алена</t>
  </si>
  <si>
    <t>СОШ 3</t>
  </si>
  <si>
    <t>Юденкова Анна</t>
  </si>
  <si>
    <t>Козлов Руслан</t>
  </si>
  <si>
    <t>Семенов Сергей</t>
  </si>
  <si>
    <t>Юденков Максим</t>
  </si>
  <si>
    <t>Клименко Валерия</t>
  </si>
  <si>
    <t>Никифорова Настя</t>
  </si>
  <si>
    <t>СОШ 7</t>
  </si>
  <si>
    <t>Никитин Владислав</t>
  </si>
  <si>
    <t>Громов Кирилл</t>
  </si>
  <si>
    <t>Моренкова Наташа</t>
  </si>
  <si>
    <t>Яскевич Олеся</t>
  </si>
  <si>
    <t>СОШ №3</t>
  </si>
  <si>
    <t>Солдатенкова Анастасия</t>
  </si>
  <si>
    <t>Гнёздово</t>
  </si>
  <si>
    <t>Корнеева Татьяна</t>
  </si>
  <si>
    <t>1995</t>
  </si>
  <si>
    <t>Гнёздово 1</t>
  </si>
  <si>
    <t>Гнёздово 2</t>
  </si>
  <si>
    <t>Сарычева Александра</t>
  </si>
  <si>
    <t>Буренкова Алёна</t>
  </si>
  <si>
    <t>Алабергенова Дарья</t>
  </si>
  <si>
    <t>Захарова Тая</t>
  </si>
  <si>
    <t>Андреев Владислав</t>
  </si>
  <si>
    <t>Царенко  Наташа</t>
  </si>
  <si>
    <t>Линькова Оксана</t>
  </si>
  <si>
    <t>39-2</t>
  </si>
  <si>
    <t>Голикова Наташа</t>
  </si>
  <si>
    <t>Артёмов Артём</t>
  </si>
  <si>
    <t>сн</t>
  </si>
  <si>
    <t>снятие</t>
  </si>
  <si>
    <t>Гришин Владислав</t>
  </si>
  <si>
    <t>3</t>
  </si>
  <si>
    <t>Владимиров Виталий</t>
  </si>
  <si>
    <t>Лихорай Виктор</t>
  </si>
  <si>
    <t>32</t>
  </si>
  <si>
    <t>Демьянов Данилла</t>
  </si>
  <si>
    <t>Бурнов Евгений</t>
  </si>
  <si>
    <t>39</t>
  </si>
  <si>
    <t>Гришина  Валерия</t>
  </si>
  <si>
    <t>Шашнев Иван</t>
  </si>
  <si>
    <t>Архипенков Влад</t>
  </si>
  <si>
    <t xml:space="preserve">Гнёздово </t>
  </si>
  <si>
    <t>Серафимович Евгений</t>
  </si>
  <si>
    <t>Шитиков Максим</t>
  </si>
  <si>
    <t>Грищенков Даниилл</t>
  </si>
  <si>
    <t>Кузнецова Анастасия</t>
  </si>
  <si>
    <t>Бакун Андрей</t>
  </si>
  <si>
    <t>Перлин Александр</t>
  </si>
  <si>
    <t>Лихачёв Максим</t>
  </si>
  <si>
    <t>Баранова Елена</t>
  </si>
  <si>
    <t>39-3</t>
  </si>
  <si>
    <t>Павлюцкий Павел</t>
  </si>
  <si>
    <t>Касьянова Дарья</t>
  </si>
  <si>
    <t>1992</t>
  </si>
  <si>
    <t>Поляков Константин</t>
  </si>
  <si>
    <t>Педлицей</t>
  </si>
  <si>
    <t>2-ю</t>
  </si>
  <si>
    <t>Пугачёв Павел</t>
  </si>
  <si>
    <t>3-ю</t>
  </si>
  <si>
    <t>1-ю</t>
  </si>
  <si>
    <t>б/р</t>
  </si>
  <si>
    <t>Габорак Александр</t>
  </si>
  <si>
    <t>1991</t>
  </si>
  <si>
    <t>Енина Валентина</t>
  </si>
  <si>
    <t>Кужелев Влад</t>
  </si>
  <si>
    <t>1993</t>
  </si>
  <si>
    <t>Горелова Анна</t>
  </si>
  <si>
    <t>Баллы за 1 этап</t>
  </si>
  <si>
    <t>Баллы за 2 этап</t>
  </si>
  <si>
    <t>Баллы за  3 этап</t>
  </si>
  <si>
    <t>Сумма баллов за  4 этап</t>
  </si>
  <si>
    <t>МОУ СОШ №32</t>
  </si>
  <si>
    <t xml:space="preserve">Гнёздовская </t>
  </si>
  <si>
    <t>МСОШ №39 (6)</t>
  </si>
  <si>
    <t>МОУ СОШ №7</t>
  </si>
  <si>
    <t>Главный судья                                              Нестерова О.В.</t>
  </si>
  <si>
    <t>Главный секретарь                                     Калентеенков С.В.</t>
  </si>
  <si>
    <t>4 этап открытого Кубка города Смоленска по спортивному туризму в закрытых помещениях "Залинг 2009"</t>
  </si>
  <si>
    <t>Баллы за  4 этап</t>
  </si>
  <si>
    <t>Смоленск, МОУ СОШ № 11</t>
  </si>
  <si>
    <t xml:space="preserve">Командная дистанция 1 класс </t>
  </si>
  <si>
    <t>Коростелёва Лилия</t>
  </si>
  <si>
    <t>МСОШ №39 (4)</t>
  </si>
  <si>
    <t>МСОШ №39 (2)</t>
  </si>
  <si>
    <t>МСОШ №39 (3)</t>
  </si>
  <si>
    <t>МСОШ №39 (1)</t>
  </si>
  <si>
    <t>Дивасовская МСОШ</t>
  </si>
  <si>
    <t/>
  </si>
  <si>
    <t>1994</t>
  </si>
  <si>
    <t>Калентеенков С.В</t>
  </si>
  <si>
    <t>Калентеенкова С.Н.</t>
  </si>
  <si>
    <t>Иванов Александр</t>
  </si>
  <si>
    <t>Свиридов Сергей</t>
  </si>
  <si>
    <t xml:space="preserve"> МСОШ №39</t>
  </si>
  <si>
    <t>Эльбрус (2)</t>
  </si>
  <si>
    <t>Волоковая</t>
  </si>
  <si>
    <t>Командная дистанция 2 класс "Б"</t>
  </si>
  <si>
    <t>Командная дистанция 2 класс "А"</t>
  </si>
  <si>
    <t>Главный секретарь                                     Калентеенкова С.Н.</t>
  </si>
  <si>
    <t>Главный судья                                              Калентеенков С.В.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</si>
</sst>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mm:ss.0;@"/>
    <numFmt numFmtId="183" formatCode="mm:ss.00;@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:ss.00"/>
    <numFmt numFmtId="192" formatCode="0.0;[Red]0.0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5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 shrinkToFit="1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wrapText="1"/>
    </xf>
    <xf numFmtId="49" fontId="2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center"/>
    </xf>
    <xf numFmtId="191" fontId="0" fillId="0" borderId="11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vertical="center"/>
    </xf>
    <xf numFmtId="192" fontId="0" fillId="0" borderId="11" xfId="0" applyNumberFormat="1" applyFont="1" applyBorder="1" applyAlignment="1">
      <alignment horizontal="center" vertical="center"/>
    </xf>
    <xf numFmtId="192" fontId="0" fillId="0" borderId="11" xfId="0" applyNumberFormat="1" applyFont="1" applyFill="1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91" fontId="0" fillId="24" borderId="11" xfId="0" applyNumberForma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0" name="Список1306890" displayName="Список1306890" ref="B4:D10" totalsRowShown="0">
  <autoFilter ref="B4:D10"/>
  <tableColumns count="3">
    <tableColumn id="2" name="Команда"/>
    <tableColumn id="9" name="Баллы за 1 этап"/>
    <tableColumn id="19" name="Баллы за 2 этап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6" name="Список147" displayName="Список147" ref="B8:R26" insertRow="1" totalsRowShown="0">
  <autoFilter ref="B8:R26"/>
  <tableColumns count="17">
    <tableColumn id="1" name="ФИО участника"/>
    <tableColumn id="11" name="Год рождения"/>
    <tableColumn id="2" name="Команда"/>
    <tableColumn id="3" name="Разряд"/>
    <tableColumn id="4" name="Рейтинг участника"/>
    <tableColumn id="5" name="Время "/>
    <tableColumn id="16" name="Переправа"/>
    <tableColumn id="15" name="Бревно"/>
    <tableColumn id="14" name="Подъём"/>
    <tableColumn id="13" name="Траверс"/>
    <tableColumn id="17" name="Спуск"/>
    <tableColumn id="12" name="Узел"/>
    <tableColumn id="6" name="Суммаштрафных баллов"/>
    <tableColumn id="7" name="Сумма "/>
    <tableColumn id="8" name="Место"/>
    <tableColumn id="9" name="% от победителя"/>
    <tableColumn id="10" name="Выполненный разряд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49" name="Список14750" displayName="Список14750" ref="B6:R25" insertRow="1" totalsRowShown="0">
  <autoFilter ref="B6:R25"/>
  <tableColumns count="17">
    <tableColumn id="1" name="ФИО участника"/>
    <tableColumn id="11" name="Год рождения"/>
    <tableColumn id="2" name="Команда"/>
    <tableColumn id="3" name="Разряд"/>
    <tableColumn id="4" name="Рейтинг участника"/>
    <tableColumn id="5" name="Время "/>
    <tableColumn id="16" name="Переправа"/>
    <tableColumn id="15" name="Бревно"/>
    <tableColumn id="14" name="Подъём"/>
    <tableColumn id="13" name="Траверс"/>
    <tableColumn id="17" name="Спуск"/>
    <tableColumn id="12" name="Узел"/>
    <tableColumn id="6" name="Суммаштрафных баллов"/>
    <tableColumn id="7" name="Сумма "/>
    <tableColumn id="8" name="Место"/>
    <tableColumn id="9" name="% от победителя"/>
    <tableColumn id="10" name="Выполненный разряд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11" name="Список1306891" displayName="Список1306891" ref="B4:G11" totalsRowShown="0">
  <autoFilter ref="B4:G11"/>
  <tableColumns count="6">
    <tableColumn id="2" name="Команда"/>
    <tableColumn id="21" name="Баллы за 1 этап"/>
    <tableColumn id="20" name="Баллы за 2 этап"/>
    <tableColumn id="23" name="Баллы за  3 этап"/>
    <tableColumn id="10" name="Баллы за  4 этап"/>
    <tableColumn id="22" name="Сумма баллов за  4 этап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50" name="Список1475051" displayName="Список1475051" ref="B8:O16" insertRow="1" totalsRowShown="0">
  <autoFilter ref="B8:O16"/>
  <tableColumns count="14">
    <tableColumn id="1" name="ФИО участника"/>
    <tableColumn id="11" name="Год рождения"/>
    <tableColumn id="2" name="Команда"/>
    <tableColumn id="3" name="Разряд"/>
    <tableColumn id="5" name="Время "/>
    <tableColumn id="16" name="Переправа"/>
    <tableColumn id="15" name="Бревно"/>
    <tableColumn id="14" name="Подъём"/>
    <tableColumn id="13" name="Переправа2"/>
    <tableColumn id="17" name="Спуск"/>
    <tableColumn id="6" name="Суммаштрафных баллов"/>
    <tableColumn id="7" name="Сумма "/>
    <tableColumn id="8" name="Место"/>
    <tableColumn id="9" name="% от победителя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51" name="Список147505152" displayName="Список147505152" ref="B8:P21" insertRow="1" totalsRowShown="0">
  <autoFilter ref="B8:P21"/>
  <tableColumns count="15">
    <tableColumn id="1" name="ФИО участника"/>
    <tableColumn id="11" name="Год рождения"/>
    <tableColumn id="2" name="Команда"/>
    <tableColumn id="3" name="Разряд"/>
    <tableColumn id="4" name="Рейтинг участника"/>
    <tableColumn id="5" name="Время "/>
    <tableColumn id="16" name="Переправа"/>
    <tableColumn id="15" name="Бревно"/>
    <tableColumn id="14" name="Подъём"/>
    <tableColumn id="13" name="Переправа2"/>
    <tableColumn id="17" name="Спуск"/>
    <tableColumn id="6" name="Суммаштрафных баллов"/>
    <tableColumn id="7" name="Сумма "/>
    <tableColumn id="8" name="Место"/>
    <tableColumn id="9" name="% от победителя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36" name="Список13068" displayName="Список13068" ref="A4:B10" totalsRowShown="0">
  <autoFilter ref="A4:B10"/>
  <tableColumns count="2">
    <tableColumn id="2" name="Команда"/>
    <tableColumn id="9" name="Баллы за 1 этап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52" name="Список14750515253" displayName="Список14750515253" ref="B6:S16" totalsRowShown="0">
  <autoFilter ref="B6:S16"/>
  <tableColumns count="18">
    <tableColumn id="1" name="ФИО участника"/>
    <tableColumn id="11" name="Год рождения"/>
    <tableColumn id="2" name="Команда"/>
    <tableColumn id="3" name="Разряд"/>
    <tableColumn id="4" name="Рейтинг участника"/>
    <tableColumn id="5" name="Время "/>
    <tableColumn id="16" name="Переправа"/>
    <tableColumn id="15" name="Бревно"/>
    <tableColumn id="14" name="Подъём"/>
    <tableColumn id="13" name="Переправа2"/>
    <tableColumn id="18" name="Траверс"/>
    <tableColumn id="17" name="Спуск"/>
    <tableColumn id="20" name="Переправа вверх"/>
    <tableColumn id="19" name="Спуск2"/>
    <tableColumn id="6" name="Суммаштрафных баллов"/>
    <tableColumn id="7" name="Сумма "/>
    <tableColumn id="8" name="Место"/>
    <tableColumn id="9" name="% от победителя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53" name="Список1475051525354" displayName="Список1475051525354" ref="B6:S11" totalsRowShown="0">
  <autoFilter ref="B6:S11"/>
  <tableColumns count="18">
    <tableColumn id="1" name="ФИО участника"/>
    <tableColumn id="11" name="Год рождения"/>
    <tableColumn id="2" name="Команда"/>
    <tableColumn id="3" name="Разряд"/>
    <tableColumn id="4" name="Рейтинг участника"/>
    <tableColumn id="5" name="Время "/>
    <tableColumn id="16" name="Переправа"/>
    <tableColumn id="15" name="Бревно"/>
    <tableColumn id="14" name="Подъём"/>
    <tableColumn id="13" name="Переправа2"/>
    <tableColumn id="18" name="Траверс"/>
    <tableColumn id="17" name="Спуск"/>
    <tableColumn id="20" name="Переправа вверх"/>
    <tableColumn id="19" name="Спуск2"/>
    <tableColumn id="6" name="Суммаштрафных баллов"/>
    <tableColumn id="7" name="Сумма "/>
    <tableColumn id="8" name="Место"/>
    <tableColumn id="9" name="% от победителя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table" Target="../tables/table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2" sqref="A2:K2"/>
    </sheetView>
  </sheetViews>
  <sheetFormatPr defaultColWidth="9.140625" defaultRowHeight="12.75"/>
  <cols>
    <col min="2" max="2" width="21.1406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spans="1:7" ht="52.5">
      <c r="A4" s="1" t="s">
        <v>0</v>
      </c>
      <c r="B4" s="30" t="s">
        <v>1</v>
      </c>
      <c r="C4" s="33" t="s">
        <v>131</v>
      </c>
      <c r="D4" s="33" t="s">
        <v>132</v>
      </c>
      <c r="E4" s="33" t="s">
        <v>133</v>
      </c>
      <c r="F4" s="33" t="s">
        <v>142</v>
      </c>
      <c r="G4" s="33" t="s">
        <v>134</v>
      </c>
    </row>
    <row r="5" spans="1:7" ht="12.75">
      <c r="A5" s="51">
        <v>1</v>
      </c>
      <c r="B5" s="52" t="s">
        <v>51</v>
      </c>
      <c r="C5" s="53">
        <v>86.11</v>
      </c>
      <c r="D5" s="54">
        <v>83.28</v>
      </c>
      <c r="E5" s="20">
        <v>100</v>
      </c>
      <c r="F5" s="20">
        <v>100</v>
      </c>
      <c r="G5" s="55">
        <f aca="true" t="shared" si="0" ref="G5:G10">C5+D5+E5+F5</f>
        <v>369.39</v>
      </c>
    </row>
    <row r="6" spans="1:8" ht="12.75">
      <c r="A6" s="56">
        <v>2</v>
      </c>
      <c r="B6" s="52" t="s">
        <v>135</v>
      </c>
      <c r="C6" s="20">
        <v>100</v>
      </c>
      <c r="D6" s="20">
        <v>100</v>
      </c>
      <c r="E6" s="54">
        <v>91.32</v>
      </c>
      <c r="F6" s="54">
        <v>81.88</v>
      </c>
      <c r="G6" s="55">
        <f t="shared" si="0"/>
        <v>373.2</v>
      </c>
      <c r="H6" s="57"/>
    </row>
    <row r="7" spans="1:8" ht="12.75">
      <c r="A7" s="51">
        <v>3</v>
      </c>
      <c r="B7" s="58" t="s">
        <v>136</v>
      </c>
      <c r="C7" s="54">
        <v>62.99</v>
      </c>
      <c r="D7" s="54">
        <v>51.41</v>
      </c>
      <c r="E7" s="20">
        <v>76.58</v>
      </c>
      <c r="F7" s="62">
        <v>62.6</v>
      </c>
      <c r="G7" s="55">
        <f t="shared" si="0"/>
        <v>253.58</v>
      </c>
      <c r="H7" s="57"/>
    </row>
    <row r="8" spans="1:8" ht="12.75">
      <c r="A8" s="59">
        <v>4</v>
      </c>
      <c r="B8" s="30" t="s">
        <v>137</v>
      </c>
      <c r="C8" s="54">
        <v>66.31</v>
      </c>
      <c r="D8" s="54">
        <v>54.67</v>
      </c>
      <c r="E8" s="20">
        <v>0</v>
      </c>
      <c r="F8" s="65">
        <v>62.01</v>
      </c>
      <c r="G8" s="55">
        <f t="shared" si="0"/>
        <v>182.99</v>
      </c>
      <c r="H8" s="57"/>
    </row>
    <row r="9" spans="1:8" ht="12.75">
      <c r="A9" s="59">
        <v>5</v>
      </c>
      <c r="B9" s="60" t="s">
        <v>23</v>
      </c>
      <c r="C9" s="54">
        <v>56.34</v>
      </c>
      <c r="D9" s="54">
        <v>53.43</v>
      </c>
      <c r="E9" s="20">
        <v>0</v>
      </c>
      <c r="F9" s="20"/>
      <c r="G9" s="55">
        <f t="shared" si="0"/>
        <v>109.77000000000001</v>
      </c>
      <c r="H9" s="57"/>
    </row>
    <row r="10" spans="1:8" ht="12.75">
      <c r="A10" s="46">
        <v>6</v>
      </c>
      <c r="B10" s="60" t="s">
        <v>138</v>
      </c>
      <c r="C10" s="54">
        <v>46.56</v>
      </c>
      <c r="D10" s="54">
        <v>0</v>
      </c>
      <c r="E10" s="20">
        <v>0</v>
      </c>
      <c r="F10" s="20"/>
      <c r="G10" s="55">
        <f t="shared" si="0"/>
        <v>46.56</v>
      </c>
      <c r="H10" s="57"/>
    </row>
    <row r="12" spans="2:8" ht="15.75">
      <c r="B12" s="108" t="s">
        <v>163</v>
      </c>
      <c r="C12" s="108"/>
      <c r="D12" s="108"/>
      <c r="E12" s="108"/>
      <c r="F12" s="108"/>
      <c r="G12" s="108"/>
      <c r="H12" s="108"/>
    </row>
    <row r="13" spans="2:8" ht="15.75">
      <c r="B13" s="108" t="s">
        <v>162</v>
      </c>
      <c r="C13" s="108"/>
      <c r="D13" s="108"/>
      <c r="E13" s="108"/>
      <c r="F13" s="108"/>
      <c r="G13" s="108"/>
      <c r="H13" s="108"/>
    </row>
  </sheetData>
  <sheetProtection/>
  <mergeCells count="5">
    <mergeCell ref="A3:C3"/>
    <mergeCell ref="A2:K2"/>
    <mergeCell ref="I3:K3"/>
    <mergeCell ref="B13:H13"/>
    <mergeCell ref="B12:H12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W3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8.57421875" style="22" customWidth="1"/>
    <col min="4" max="4" width="14.7109375" style="0" customWidth="1"/>
    <col min="5" max="5" width="4.140625" style="0" customWidth="1"/>
    <col min="6" max="6" width="7.8515625" style="22" customWidth="1"/>
    <col min="8" max="8" width="3.140625" style="0" customWidth="1"/>
    <col min="9" max="9" width="3.28125" style="0" customWidth="1"/>
    <col min="10" max="10" width="2.421875" style="0" customWidth="1"/>
    <col min="11" max="11" width="4.421875" style="0" customWidth="1"/>
    <col min="12" max="12" width="3.00390625" style="0" customWidth="1"/>
    <col min="13" max="13" width="3.140625" style="0" customWidth="1"/>
    <col min="14" max="14" width="7.140625" style="0" customWidth="1"/>
    <col min="15" max="15" width="6.7109375" style="0" customWidth="1"/>
    <col min="16" max="16" width="6.140625" style="0" customWidth="1"/>
    <col min="17" max="17" width="8.421875" style="0" customWidth="1"/>
    <col min="18" max="18" width="12.003906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6"/>
      <c r="K3" s="106"/>
      <c r="L3" s="106"/>
    </row>
    <row r="4" ht="12.75"/>
    <row r="5" ht="12.75"/>
    <row r="6" spans="1:18" ht="21.75" customHeigh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21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63.75" customHeight="1">
      <c r="A8" s="1" t="s">
        <v>0</v>
      </c>
      <c r="B8" s="30" t="s">
        <v>8</v>
      </c>
      <c r="C8" s="30" t="s">
        <v>19</v>
      </c>
      <c r="D8" s="30" t="s">
        <v>1</v>
      </c>
      <c r="E8" s="31" t="s">
        <v>7</v>
      </c>
      <c r="F8" s="31" t="s">
        <v>9</v>
      </c>
      <c r="G8" s="31" t="s">
        <v>5</v>
      </c>
      <c r="H8" s="31" t="s">
        <v>34</v>
      </c>
      <c r="I8" s="31" t="s">
        <v>35</v>
      </c>
      <c r="J8" s="31" t="s">
        <v>36</v>
      </c>
      <c r="K8" s="31" t="s">
        <v>37</v>
      </c>
      <c r="L8" s="31" t="s">
        <v>38</v>
      </c>
      <c r="M8" s="31" t="s">
        <v>39</v>
      </c>
      <c r="N8" s="31" t="s">
        <v>40</v>
      </c>
      <c r="O8" s="32" t="s">
        <v>6</v>
      </c>
      <c r="P8" s="33" t="s">
        <v>2</v>
      </c>
      <c r="Q8" s="33" t="s">
        <v>3</v>
      </c>
      <c r="R8" s="33" t="s">
        <v>4</v>
      </c>
    </row>
    <row r="9" spans="1:23" ht="21.75" customHeight="1">
      <c r="A9" s="29">
        <v>1</v>
      </c>
      <c r="B9" s="15" t="s">
        <v>53</v>
      </c>
      <c r="C9" s="47" t="s">
        <v>20</v>
      </c>
      <c r="D9" s="25" t="s">
        <v>51</v>
      </c>
      <c r="E9" s="46" t="s">
        <v>120</v>
      </c>
      <c r="F9" s="42">
        <v>0.3</v>
      </c>
      <c r="G9" s="38">
        <v>0.0014583333333333334</v>
      </c>
      <c r="H9" s="16"/>
      <c r="I9" s="16"/>
      <c r="J9" s="16"/>
      <c r="K9" s="16"/>
      <c r="L9" s="16"/>
      <c r="M9" s="16"/>
      <c r="N9" s="2">
        <f aca="true" t="shared" si="0" ref="N9:N25">SUM(H9:M9)</f>
        <v>0</v>
      </c>
      <c r="O9" s="18">
        <f aca="true" t="shared" si="1" ref="O9:O25">IF(G9=0,"",SUM(N9,HOUR(G9)*600,MINUTE(G9)*6,SECOND(G9)/10))</f>
        <v>12.6</v>
      </c>
      <c r="P9" s="20">
        <v>1</v>
      </c>
      <c r="Q9" s="2">
        <f aca="true" t="shared" si="2" ref="Q9:Q25">IF(O9="","",IF(ISERROR(O9/$O$9*100),0,O9/$O$9*100))</f>
        <v>100</v>
      </c>
      <c r="R9" s="70" t="s">
        <v>123</v>
      </c>
      <c r="S9" s="9"/>
      <c r="T9" s="10"/>
      <c r="V9" s="63"/>
      <c r="W9" s="65"/>
    </row>
    <row r="10" spans="1:23" ht="21.75" customHeight="1">
      <c r="A10" s="29">
        <v>2</v>
      </c>
      <c r="B10" s="15" t="s">
        <v>50</v>
      </c>
      <c r="C10" s="47" t="s">
        <v>20</v>
      </c>
      <c r="D10" s="25" t="s">
        <v>51</v>
      </c>
      <c r="E10" s="46" t="s">
        <v>120</v>
      </c>
      <c r="F10" s="42">
        <v>0.3</v>
      </c>
      <c r="G10" s="38">
        <v>0.0016319444444444445</v>
      </c>
      <c r="H10" s="2"/>
      <c r="I10" s="2"/>
      <c r="J10" s="2"/>
      <c r="K10" s="2"/>
      <c r="L10" s="2"/>
      <c r="M10" s="2"/>
      <c r="N10" s="2">
        <f t="shared" si="0"/>
        <v>0</v>
      </c>
      <c r="O10" s="18">
        <f t="shared" si="1"/>
        <v>14.1</v>
      </c>
      <c r="P10" s="20">
        <v>2</v>
      </c>
      <c r="Q10" s="2">
        <f t="shared" si="2"/>
        <v>111.90476190476191</v>
      </c>
      <c r="R10" s="70" t="s">
        <v>123</v>
      </c>
      <c r="S10" s="9"/>
      <c r="T10" s="10"/>
      <c r="V10" s="63"/>
      <c r="W10" s="65"/>
    </row>
    <row r="11" spans="1:23" ht="21.75" customHeight="1">
      <c r="A11" s="29">
        <v>3</v>
      </c>
      <c r="B11" s="15" t="s">
        <v>17</v>
      </c>
      <c r="C11" s="47" t="s">
        <v>20</v>
      </c>
      <c r="D11" s="25" t="s">
        <v>13</v>
      </c>
      <c r="E11" s="24" t="s">
        <v>120</v>
      </c>
      <c r="F11" s="42">
        <v>0.3</v>
      </c>
      <c r="G11" s="38">
        <v>0.0017013888888888892</v>
      </c>
      <c r="H11" s="2"/>
      <c r="I11" s="2"/>
      <c r="J11" s="2"/>
      <c r="K11" s="2"/>
      <c r="L11" s="2"/>
      <c r="M11" s="2"/>
      <c r="N11" s="2">
        <f t="shared" si="0"/>
        <v>0</v>
      </c>
      <c r="O11" s="3">
        <f t="shared" si="1"/>
        <v>14.7</v>
      </c>
      <c r="P11" s="20">
        <v>3</v>
      </c>
      <c r="Q11" s="2">
        <f t="shared" si="2"/>
        <v>116.66666666666667</v>
      </c>
      <c r="R11" s="71" t="s">
        <v>123</v>
      </c>
      <c r="S11" s="9"/>
      <c r="T11" s="10"/>
      <c r="V11" s="63"/>
      <c r="W11" s="65"/>
    </row>
    <row r="12" spans="1:23" ht="21.75" customHeight="1">
      <c r="A12" s="29">
        <v>4</v>
      </c>
      <c r="B12" s="15" t="s">
        <v>52</v>
      </c>
      <c r="C12" s="47" t="s">
        <v>21</v>
      </c>
      <c r="D12" s="25" t="s">
        <v>51</v>
      </c>
      <c r="E12" s="24">
        <v>3</v>
      </c>
      <c r="F12" s="43">
        <v>1</v>
      </c>
      <c r="G12" s="38">
        <v>0.0017476851851851852</v>
      </c>
      <c r="H12" s="13"/>
      <c r="I12" s="13"/>
      <c r="J12" s="13"/>
      <c r="K12" s="13"/>
      <c r="L12" s="13"/>
      <c r="M12" s="13"/>
      <c r="N12" s="2">
        <f t="shared" si="0"/>
        <v>0</v>
      </c>
      <c r="O12" s="18">
        <f t="shared" si="1"/>
        <v>15.1</v>
      </c>
      <c r="P12" s="20">
        <v>4</v>
      </c>
      <c r="Q12" s="2">
        <f t="shared" si="2"/>
        <v>119.84126984126983</v>
      </c>
      <c r="R12" s="70" t="s">
        <v>120</v>
      </c>
      <c r="S12" s="9"/>
      <c r="T12" s="10"/>
      <c r="V12" s="64"/>
      <c r="W12" s="65"/>
    </row>
    <row r="13" spans="1:23" ht="21.75" customHeight="1">
      <c r="A13" s="29">
        <v>5</v>
      </c>
      <c r="B13" s="27" t="s">
        <v>86</v>
      </c>
      <c r="C13" s="26" t="s">
        <v>21</v>
      </c>
      <c r="D13" s="25" t="s">
        <v>80</v>
      </c>
      <c r="E13" s="24" t="s">
        <v>120</v>
      </c>
      <c r="F13" s="42">
        <v>0.3</v>
      </c>
      <c r="G13" s="38">
        <v>0.0017592592592592592</v>
      </c>
      <c r="H13" s="13"/>
      <c r="I13" s="13"/>
      <c r="J13" s="13"/>
      <c r="K13" s="13"/>
      <c r="L13" s="13"/>
      <c r="M13" s="13"/>
      <c r="N13" s="2">
        <f t="shared" si="0"/>
        <v>0</v>
      </c>
      <c r="O13" s="3">
        <f t="shared" si="1"/>
        <v>15.2</v>
      </c>
      <c r="P13" s="20">
        <v>5</v>
      </c>
      <c r="Q13" s="2">
        <f t="shared" si="2"/>
        <v>120.63492063492063</v>
      </c>
      <c r="R13" s="70" t="s">
        <v>120</v>
      </c>
      <c r="S13" s="9"/>
      <c r="T13" s="10"/>
      <c r="V13" s="11"/>
      <c r="W13" s="65"/>
    </row>
    <row r="14" spans="1:23" ht="21.75" customHeight="1">
      <c r="A14" s="29">
        <v>6</v>
      </c>
      <c r="B14" s="15" t="s">
        <v>15</v>
      </c>
      <c r="C14" s="47" t="s">
        <v>20</v>
      </c>
      <c r="D14" s="25" t="s">
        <v>13</v>
      </c>
      <c r="E14" s="24" t="s">
        <v>120</v>
      </c>
      <c r="F14" s="42">
        <v>0.3</v>
      </c>
      <c r="G14" s="38">
        <v>0.0019212962962962962</v>
      </c>
      <c r="H14" s="13"/>
      <c r="I14" s="13"/>
      <c r="J14" s="13"/>
      <c r="K14" s="13"/>
      <c r="L14" s="13"/>
      <c r="M14" s="13"/>
      <c r="N14" s="2">
        <f t="shared" si="0"/>
        <v>0</v>
      </c>
      <c r="O14" s="3">
        <f t="shared" si="1"/>
        <v>16.6</v>
      </c>
      <c r="P14" s="20">
        <v>6</v>
      </c>
      <c r="Q14" s="2">
        <f t="shared" si="2"/>
        <v>131.74603174603178</v>
      </c>
      <c r="R14" s="70" t="s">
        <v>120</v>
      </c>
      <c r="S14" s="9"/>
      <c r="T14" s="10"/>
      <c r="U14" s="62"/>
      <c r="V14" s="64"/>
      <c r="W14" s="65"/>
    </row>
    <row r="15" spans="1:22" ht="21.75" customHeight="1">
      <c r="A15" s="29">
        <v>7</v>
      </c>
      <c r="B15" s="27" t="s">
        <v>31</v>
      </c>
      <c r="C15" s="47" t="s">
        <v>20</v>
      </c>
      <c r="D15" s="25" t="s">
        <v>81</v>
      </c>
      <c r="E15" s="21" t="s">
        <v>122</v>
      </c>
      <c r="F15" s="42">
        <v>0.1</v>
      </c>
      <c r="G15" s="38">
        <v>0.0019444444444444442</v>
      </c>
      <c r="H15" s="13"/>
      <c r="I15" s="13"/>
      <c r="J15" s="13"/>
      <c r="K15" s="13"/>
      <c r="L15" s="13"/>
      <c r="M15" s="13"/>
      <c r="N15" s="2">
        <f t="shared" si="0"/>
        <v>0</v>
      </c>
      <c r="O15" s="18">
        <f t="shared" si="1"/>
        <v>16.8</v>
      </c>
      <c r="P15" s="20">
        <v>7</v>
      </c>
      <c r="Q15" s="2">
        <f t="shared" si="2"/>
        <v>133.33333333333334</v>
      </c>
      <c r="R15" s="19"/>
      <c r="S15" s="9"/>
      <c r="T15" s="10"/>
      <c r="U15" s="10"/>
      <c r="V15" s="11"/>
    </row>
    <row r="16" spans="1:23" ht="21.75" customHeight="1">
      <c r="A16" s="29">
        <v>8</v>
      </c>
      <c r="B16" s="15" t="s">
        <v>54</v>
      </c>
      <c r="C16" s="25"/>
      <c r="D16" s="25" t="s">
        <v>51</v>
      </c>
      <c r="E16" s="46" t="s">
        <v>124</v>
      </c>
      <c r="F16" s="43">
        <v>0</v>
      </c>
      <c r="G16" s="38">
        <v>0.001967592592592593</v>
      </c>
      <c r="H16" s="13"/>
      <c r="I16" s="13"/>
      <c r="J16" s="13"/>
      <c r="K16" s="13"/>
      <c r="L16" s="13"/>
      <c r="M16" s="13"/>
      <c r="N16" s="2">
        <f t="shared" si="0"/>
        <v>0</v>
      </c>
      <c r="O16" s="18">
        <f t="shared" si="1"/>
        <v>17</v>
      </c>
      <c r="P16" s="20">
        <v>8</v>
      </c>
      <c r="Q16" s="2">
        <f t="shared" si="2"/>
        <v>134.92063492063494</v>
      </c>
      <c r="R16" s="19"/>
      <c r="S16" s="9"/>
      <c r="T16" s="10"/>
      <c r="U16" s="62"/>
      <c r="V16" s="64"/>
      <c r="W16" s="65"/>
    </row>
    <row r="17" spans="1:22" ht="21.75" customHeight="1">
      <c r="A17" s="29">
        <v>9</v>
      </c>
      <c r="B17" s="27" t="s">
        <v>18</v>
      </c>
      <c r="C17" s="26" t="s">
        <v>21</v>
      </c>
      <c r="D17" s="47" t="s">
        <v>80</v>
      </c>
      <c r="E17" s="24" t="s">
        <v>120</v>
      </c>
      <c r="F17" s="42">
        <v>0.3</v>
      </c>
      <c r="G17" s="38">
        <v>0.001967592592592593</v>
      </c>
      <c r="H17" s="13"/>
      <c r="I17" s="13"/>
      <c r="J17" s="13"/>
      <c r="K17" s="13"/>
      <c r="L17" s="13"/>
      <c r="M17" s="13"/>
      <c r="N17" s="2">
        <f t="shared" si="0"/>
        <v>0</v>
      </c>
      <c r="O17" s="3">
        <f t="shared" si="1"/>
        <v>17</v>
      </c>
      <c r="P17" s="20">
        <v>9</v>
      </c>
      <c r="Q17" s="2">
        <f t="shared" si="2"/>
        <v>134.92063492063494</v>
      </c>
      <c r="R17" s="12"/>
      <c r="S17" s="9"/>
      <c r="T17" s="10"/>
      <c r="U17" s="10"/>
      <c r="V17" s="11"/>
    </row>
    <row r="18" spans="1:22" ht="21.75" customHeight="1">
      <c r="A18" s="29">
        <v>10</v>
      </c>
      <c r="B18" s="15" t="s">
        <v>16</v>
      </c>
      <c r="C18" s="47" t="s">
        <v>20</v>
      </c>
      <c r="D18" s="25" t="s">
        <v>13</v>
      </c>
      <c r="E18" s="24" t="s">
        <v>120</v>
      </c>
      <c r="F18" s="42">
        <v>0.3</v>
      </c>
      <c r="G18" s="38">
        <v>0.0013194444444444443</v>
      </c>
      <c r="H18" s="13"/>
      <c r="I18" s="13">
        <v>6</v>
      </c>
      <c r="J18" s="13"/>
      <c r="K18" s="13"/>
      <c r="L18" s="13"/>
      <c r="M18" s="13"/>
      <c r="N18" s="2">
        <f t="shared" si="0"/>
        <v>6</v>
      </c>
      <c r="O18" s="18">
        <f t="shared" si="1"/>
        <v>17.4</v>
      </c>
      <c r="P18" s="20">
        <v>10</v>
      </c>
      <c r="Q18" s="2">
        <f t="shared" si="2"/>
        <v>138.0952380952381</v>
      </c>
      <c r="R18" s="19"/>
      <c r="S18" s="9"/>
      <c r="T18" s="10"/>
      <c r="U18" s="10"/>
      <c r="V18" s="11"/>
    </row>
    <row r="19" spans="1:22" ht="21.75" customHeight="1">
      <c r="A19" s="29">
        <v>11</v>
      </c>
      <c r="B19" s="15" t="s">
        <v>56</v>
      </c>
      <c r="C19" s="25"/>
      <c r="D19" s="25" t="s">
        <v>57</v>
      </c>
      <c r="E19" s="46" t="s">
        <v>122</v>
      </c>
      <c r="F19" s="42">
        <v>0.1</v>
      </c>
      <c r="G19" s="38">
        <v>0.0021180555555555553</v>
      </c>
      <c r="H19" s="13"/>
      <c r="I19" s="13"/>
      <c r="J19" s="13"/>
      <c r="K19" s="13"/>
      <c r="L19" s="13"/>
      <c r="M19" s="13"/>
      <c r="N19" s="2">
        <f t="shared" si="0"/>
        <v>0</v>
      </c>
      <c r="O19" s="3">
        <f t="shared" si="1"/>
        <v>18.3</v>
      </c>
      <c r="P19" s="20">
        <v>11</v>
      </c>
      <c r="Q19" s="2">
        <f t="shared" si="2"/>
        <v>145.23809523809524</v>
      </c>
      <c r="R19" s="12"/>
      <c r="S19" s="9"/>
      <c r="T19" s="10"/>
      <c r="U19" s="10"/>
      <c r="V19" s="11"/>
    </row>
    <row r="20" spans="1:22" ht="21.75" customHeight="1">
      <c r="A20" s="29">
        <v>12</v>
      </c>
      <c r="B20" s="15" t="s">
        <v>28</v>
      </c>
      <c r="C20" s="47" t="s">
        <v>20</v>
      </c>
      <c r="D20" s="25" t="s">
        <v>51</v>
      </c>
      <c r="E20" s="46" t="s">
        <v>122</v>
      </c>
      <c r="F20" s="42">
        <v>0.1</v>
      </c>
      <c r="G20" s="38">
        <v>0.001990740740740741</v>
      </c>
      <c r="H20" s="13"/>
      <c r="I20" s="13"/>
      <c r="J20" s="13"/>
      <c r="K20" s="13"/>
      <c r="L20" s="13"/>
      <c r="M20" s="13">
        <v>3</v>
      </c>
      <c r="N20" s="2">
        <f t="shared" si="0"/>
        <v>3</v>
      </c>
      <c r="O20" s="3">
        <f t="shared" si="1"/>
        <v>20.2</v>
      </c>
      <c r="P20" s="20">
        <v>12</v>
      </c>
      <c r="Q20" s="2">
        <f t="shared" si="2"/>
        <v>160.31746031746033</v>
      </c>
      <c r="R20" s="12"/>
      <c r="S20" s="9"/>
      <c r="T20" s="10"/>
      <c r="U20" s="10"/>
      <c r="V20" s="11"/>
    </row>
    <row r="21" spans="1:22" ht="21.75" customHeight="1">
      <c r="A21" s="29">
        <v>13</v>
      </c>
      <c r="B21" s="15" t="s">
        <v>22</v>
      </c>
      <c r="C21" s="25"/>
      <c r="D21" s="25" t="s">
        <v>57</v>
      </c>
      <c r="E21" s="24"/>
      <c r="F21" s="43"/>
      <c r="G21" s="38">
        <v>0.0018865740740740742</v>
      </c>
      <c r="H21" s="13"/>
      <c r="I21" s="13"/>
      <c r="J21" s="13"/>
      <c r="K21" s="13"/>
      <c r="L21" s="13">
        <v>6</v>
      </c>
      <c r="M21" s="13"/>
      <c r="N21" s="2">
        <f t="shared" si="0"/>
        <v>6</v>
      </c>
      <c r="O21" s="3">
        <f t="shared" si="1"/>
        <v>22.3</v>
      </c>
      <c r="P21" s="20">
        <v>13</v>
      </c>
      <c r="Q21" s="2">
        <f t="shared" si="2"/>
        <v>176.984126984127</v>
      </c>
      <c r="R21" s="12"/>
      <c r="S21" s="9"/>
      <c r="T21" s="10"/>
      <c r="U21" s="10"/>
      <c r="V21" s="11"/>
    </row>
    <row r="22" spans="1:22" ht="21.75" customHeight="1">
      <c r="A22" s="29">
        <v>14</v>
      </c>
      <c r="B22" s="27" t="s">
        <v>24</v>
      </c>
      <c r="C22" s="26" t="s">
        <v>20</v>
      </c>
      <c r="D22" s="26" t="s">
        <v>80</v>
      </c>
      <c r="E22" s="2"/>
      <c r="F22" s="42"/>
      <c r="G22" s="38">
        <v>0.002743055555555556</v>
      </c>
      <c r="H22" s="13"/>
      <c r="I22" s="13"/>
      <c r="J22" s="13"/>
      <c r="K22" s="13"/>
      <c r="L22" s="13"/>
      <c r="M22" s="13"/>
      <c r="N22" s="2">
        <f t="shared" si="0"/>
        <v>0</v>
      </c>
      <c r="O22" s="3">
        <f t="shared" si="1"/>
        <v>23.7</v>
      </c>
      <c r="P22" s="20">
        <v>14</v>
      </c>
      <c r="Q22" s="2">
        <f t="shared" si="2"/>
        <v>188.0952380952381</v>
      </c>
      <c r="R22" s="12"/>
      <c r="S22" s="9"/>
      <c r="T22" s="10"/>
      <c r="U22" s="10"/>
      <c r="V22" s="11"/>
    </row>
    <row r="23" spans="1:22" ht="21.75" customHeight="1">
      <c r="A23" s="29">
        <v>15</v>
      </c>
      <c r="B23" s="15" t="s">
        <v>71</v>
      </c>
      <c r="C23" s="47" t="s">
        <v>25</v>
      </c>
      <c r="D23" s="25" t="s">
        <v>13</v>
      </c>
      <c r="E23" s="24" t="s">
        <v>124</v>
      </c>
      <c r="F23" s="42">
        <v>0</v>
      </c>
      <c r="G23" s="38">
        <v>0.0027662037037037034</v>
      </c>
      <c r="H23" s="13"/>
      <c r="I23" s="13"/>
      <c r="J23" s="13"/>
      <c r="K23" s="13"/>
      <c r="L23" s="13"/>
      <c r="M23" s="13"/>
      <c r="N23" s="2">
        <f t="shared" si="0"/>
        <v>0</v>
      </c>
      <c r="O23" s="3">
        <f t="shared" si="1"/>
        <v>23.9</v>
      </c>
      <c r="P23" s="20">
        <v>15</v>
      </c>
      <c r="Q23" s="2">
        <f t="shared" si="2"/>
        <v>189.68253968253967</v>
      </c>
      <c r="R23" s="12"/>
      <c r="S23" s="9"/>
      <c r="T23" s="10"/>
      <c r="U23" s="10"/>
      <c r="V23" s="11"/>
    </row>
    <row r="24" spans="1:22" ht="21.75" customHeight="1">
      <c r="A24" s="29">
        <v>16</v>
      </c>
      <c r="B24" s="15" t="s">
        <v>72</v>
      </c>
      <c r="C24" s="47" t="s">
        <v>20</v>
      </c>
      <c r="D24" s="25" t="s">
        <v>13</v>
      </c>
      <c r="E24" s="24" t="s">
        <v>124</v>
      </c>
      <c r="F24" s="43">
        <v>0</v>
      </c>
      <c r="G24" s="38">
        <v>0.0030555555555555557</v>
      </c>
      <c r="H24" s="13"/>
      <c r="I24" s="13"/>
      <c r="J24" s="13"/>
      <c r="K24" s="13"/>
      <c r="L24" s="13"/>
      <c r="M24" s="13"/>
      <c r="N24" s="2">
        <f t="shared" si="0"/>
        <v>0</v>
      </c>
      <c r="O24" s="18">
        <f t="shared" si="1"/>
        <v>26.4</v>
      </c>
      <c r="P24" s="20">
        <v>16</v>
      </c>
      <c r="Q24" s="2">
        <f t="shared" si="2"/>
        <v>209.52380952380955</v>
      </c>
      <c r="R24" s="19"/>
      <c r="S24" s="9"/>
      <c r="T24" s="10"/>
      <c r="U24" s="10"/>
      <c r="V24" s="11"/>
    </row>
    <row r="25" spans="1:22" ht="21.75" customHeight="1">
      <c r="A25" s="29">
        <v>17</v>
      </c>
      <c r="B25" s="15" t="s">
        <v>94</v>
      </c>
      <c r="C25" s="25" t="s">
        <v>32</v>
      </c>
      <c r="D25" s="25" t="s">
        <v>95</v>
      </c>
      <c r="E25" s="2"/>
      <c r="F25" s="43"/>
      <c r="G25" s="38">
        <v>0.005497685185185185</v>
      </c>
      <c r="H25" s="13"/>
      <c r="I25" s="13">
        <v>1</v>
      </c>
      <c r="J25" s="13"/>
      <c r="K25" s="13"/>
      <c r="L25" s="13"/>
      <c r="M25" s="13"/>
      <c r="N25" s="2">
        <f t="shared" si="0"/>
        <v>1</v>
      </c>
      <c r="O25" s="3">
        <f t="shared" si="1"/>
        <v>48.5</v>
      </c>
      <c r="P25" s="20">
        <v>17</v>
      </c>
      <c r="Q25" s="2">
        <f t="shared" si="2"/>
        <v>384.92063492063494</v>
      </c>
      <c r="R25" s="12"/>
      <c r="S25" s="9"/>
      <c r="T25" s="10"/>
      <c r="U25" s="10"/>
      <c r="V25" s="11"/>
    </row>
    <row r="26" spans="1:22" ht="21.75" customHeight="1">
      <c r="A26" s="29"/>
      <c r="B26" s="15"/>
      <c r="C26" s="25"/>
      <c r="D26" s="47"/>
      <c r="E26" s="2"/>
      <c r="F26" s="42"/>
      <c r="H26" s="13"/>
      <c r="I26" s="13"/>
      <c r="J26" s="13"/>
      <c r="K26" s="13"/>
      <c r="L26" s="13"/>
      <c r="M26" s="13"/>
      <c r="N26" s="2"/>
      <c r="O26" s="3"/>
      <c r="P26" s="20"/>
      <c r="Q26" s="2"/>
      <c r="R26" s="12"/>
      <c r="S26" s="9"/>
      <c r="T26" s="10"/>
      <c r="U26" s="10"/>
      <c r="V26" s="11"/>
    </row>
    <row r="27" spans="2:7" ht="21.75" customHeight="1">
      <c r="B27" s="6" t="s">
        <v>10</v>
      </c>
      <c r="C27" s="23">
        <v>1</v>
      </c>
      <c r="D27" s="6"/>
      <c r="E27" s="6"/>
      <c r="F27" s="23"/>
      <c r="G27" s="38"/>
    </row>
    <row r="28" spans="2:5" ht="21.75" customHeight="1">
      <c r="B28" s="6" t="s">
        <v>11</v>
      </c>
      <c r="C28" s="23">
        <v>6.8</v>
      </c>
      <c r="D28" s="6"/>
      <c r="E28" s="7"/>
    </row>
    <row r="29" spans="2:8" ht="15.75">
      <c r="B29" s="108" t="s">
        <v>163</v>
      </c>
      <c r="C29" s="108"/>
      <c r="D29" s="108"/>
      <c r="E29" s="108"/>
      <c r="F29" s="108"/>
      <c r="G29" s="108"/>
      <c r="H29" s="108"/>
    </row>
    <row r="30" spans="2:8" ht="15.75">
      <c r="B30" s="108" t="s">
        <v>162</v>
      </c>
      <c r="C30" s="108"/>
      <c r="D30" s="108"/>
      <c r="E30" s="108"/>
      <c r="F30" s="108"/>
      <c r="G30" s="108"/>
      <c r="H30" s="108"/>
    </row>
  </sheetData>
  <sheetProtection/>
  <mergeCells count="7">
    <mergeCell ref="A2:K2"/>
    <mergeCell ref="A3:C3"/>
    <mergeCell ref="B29:H29"/>
    <mergeCell ref="B30:H30"/>
    <mergeCell ref="I3:L3"/>
    <mergeCell ref="A6:R6"/>
    <mergeCell ref="A7:R7"/>
  </mergeCell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V29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8.57421875" style="22" customWidth="1"/>
    <col min="4" max="4" width="13.8515625" style="0" customWidth="1"/>
    <col min="5" max="5" width="5.7109375" style="0" customWidth="1"/>
    <col min="6" max="6" width="7.8515625" style="22" customWidth="1"/>
    <col min="8" max="9" width="3.140625" style="0" customWidth="1"/>
    <col min="10" max="10" width="3.421875" style="0" customWidth="1"/>
    <col min="11" max="11" width="5.8515625" style="0" customWidth="1"/>
    <col min="12" max="12" width="2.7109375" style="0" customWidth="1"/>
    <col min="13" max="13" width="2.8515625" style="0" customWidth="1"/>
    <col min="14" max="14" width="7.140625" style="0" customWidth="1"/>
    <col min="16" max="16" width="11.00390625" style="0" customWidth="1"/>
    <col min="17" max="17" width="12.28125" style="0" customWidth="1"/>
    <col min="18" max="18" width="12.003906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spans="1:18" ht="21.75" customHeight="1">
      <c r="A4" s="105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21.75" customHeight="1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63.75" customHeight="1">
      <c r="A6" s="1" t="s">
        <v>0</v>
      </c>
      <c r="B6" s="30" t="s">
        <v>8</v>
      </c>
      <c r="C6" s="30" t="s">
        <v>19</v>
      </c>
      <c r="D6" s="30" t="s">
        <v>1</v>
      </c>
      <c r="E6" s="31" t="s">
        <v>7</v>
      </c>
      <c r="F6" s="31" t="s">
        <v>9</v>
      </c>
      <c r="G6" s="31" t="s">
        <v>5</v>
      </c>
      <c r="H6" s="31" t="s">
        <v>34</v>
      </c>
      <c r="I6" s="31" t="s">
        <v>35</v>
      </c>
      <c r="J6" s="31" t="s">
        <v>36</v>
      </c>
      <c r="K6" s="31" t="s">
        <v>37</v>
      </c>
      <c r="L6" s="31" t="s">
        <v>38</v>
      </c>
      <c r="M6" s="31" t="s">
        <v>39</v>
      </c>
      <c r="N6" s="31" t="s">
        <v>40</v>
      </c>
      <c r="O6" s="32" t="s">
        <v>6</v>
      </c>
      <c r="P6" s="33" t="s">
        <v>2</v>
      </c>
      <c r="Q6" s="33" t="s">
        <v>3</v>
      </c>
      <c r="R6" s="33" t="s">
        <v>4</v>
      </c>
    </row>
    <row r="7" spans="1:22" ht="21.75" customHeight="1">
      <c r="A7" s="29">
        <v>1</v>
      </c>
      <c r="B7" s="15" t="s">
        <v>55</v>
      </c>
      <c r="C7" s="47" t="s">
        <v>20</v>
      </c>
      <c r="D7" s="25" t="s">
        <v>51</v>
      </c>
      <c r="E7" s="46" t="s">
        <v>122</v>
      </c>
      <c r="F7" s="43">
        <v>0.1</v>
      </c>
      <c r="G7" s="72">
        <v>0.0013773148148148147</v>
      </c>
      <c r="H7" s="2"/>
      <c r="I7" s="2"/>
      <c r="J7" s="2"/>
      <c r="K7" s="2"/>
      <c r="L7" s="2"/>
      <c r="M7" s="2"/>
      <c r="N7" s="2">
        <v>0</v>
      </c>
      <c r="O7" s="18">
        <v>11.9</v>
      </c>
      <c r="P7" s="20">
        <v>1</v>
      </c>
      <c r="Q7" s="2">
        <v>100</v>
      </c>
      <c r="R7" s="70" t="s">
        <v>123</v>
      </c>
      <c r="S7" s="9"/>
      <c r="T7" s="10"/>
      <c r="U7" s="10"/>
      <c r="V7" s="11"/>
    </row>
    <row r="8" spans="1:22" ht="21.75" customHeight="1">
      <c r="A8" s="29">
        <v>2</v>
      </c>
      <c r="B8" s="15" t="s">
        <v>27</v>
      </c>
      <c r="C8" s="47" t="s">
        <v>20</v>
      </c>
      <c r="D8" s="25" t="s">
        <v>51</v>
      </c>
      <c r="E8" s="24">
        <v>3</v>
      </c>
      <c r="F8" s="43">
        <v>1</v>
      </c>
      <c r="G8" s="38">
        <v>0.0014814814814814814</v>
      </c>
      <c r="H8" s="2"/>
      <c r="I8" s="2"/>
      <c r="J8" s="2"/>
      <c r="K8" s="2"/>
      <c r="L8" s="2"/>
      <c r="M8" s="2"/>
      <c r="N8" s="2">
        <v>0</v>
      </c>
      <c r="O8" s="18">
        <v>12.8</v>
      </c>
      <c r="P8" s="20">
        <v>2</v>
      </c>
      <c r="Q8" s="2">
        <v>107.56302521008404</v>
      </c>
      <c r="R8" s="70" t="s">
        <v>123</v>
      </c>
      <c r="S8" s="9"/>
      <c r="T8" s="10"/>
      <c r="U8" s="10"/>
      <c r="V8" s="11"/>
    </row>
    <row r="9" spans="1:22" ht="21.75" customHeight="1">
      <c r="A9" s="29">
        <v>3</v>
      </c>
      <c r="B9" s="15" t="s">
        <v>14</v>
      </c>
      <c r="C9" s="47" t="s">
        <v>21</v>
      </c>
      <c r="D9" s="25" t="s">
        <v>13</v>
      </c>
      <c r="E9" s="24" t="s">
        <v>123</v>
      </c>
      <c r="F9" s="43">
        <v>1</v>
      </c>
      <c r="G9" s="38">
        <v>0.0017708333333333332</v>
      </c>
      <c r="H9" s="16"/>
      <c r="I9" s="16"/>
      <c r="J9" s="16"/>
      <c r="K9" s="16"/>
      <c r="L9" s="16"/>
      <c r="M9" s="16"/>
      <c r="N9" s="2">
        <v>0</v>
      </c>
      <c r="O9" s="18">
        <v>15.3</v>
      </c>
      <c r="P9" s="20">
        <v>3</v>
      </c>
      <c r="Q9" s="2">
        <v>128.57142857142858</v>
      </c>
      <c r="R9" s="70" t="s">
        <v>120</v>
      </c>
      <c r="S9" s="9"/>
      <c r="T9" s="10"/>
      <c r="U9" s="10"/>
      <c r="V9" s="11"/>
    </row>
    <row r="10" spans="1:22" ht="21.75" customHeight="1">
      <c r="A10" s="29">
        <v>4</v>
      </c>
      <c r="B10" s="15" t="s">
        <v>33</v>
      </c>
      <c r="C10" s="47" t="s">
        <v>21</v>
      </c>
      <c r="D10" s="25" t="s">
        <v>57</v>
      </c>
      <c r="E10" s="46" t="s">
        <v>122</v>
      </c>
      <c r="F10" s="44">
        <v>0.1</v>
      </c>
      <c r="G10" s="38">
        <v>0.0021874999999999998</v>
      </c>
      <c r="H10" s="13"/>
      <c r="I10" s="13"/>
      <c r="J10" s="13"/>
      <c r="K10" s="13"/>
      <c r="L10" s="13"/>
      <c r="M10" s="13"/>
      <c r="N10" s="2">
        <v>0</v>
      </c>
      <c r="O10" s="3">
        <v>18.9</v>
      </c>
      <c r="P10" s="20">
        <v>4</v>
      </c>
      <c r="Q10" s="2">
        <v>158.8235294117647</v>
      </c>
      <c r="R10" s="12"/>
      <c r="S10" s="9"/>
      <c r="T10" s="10"/>
      <c r="U10" s="10"/>
      <c r="V10" s="11"/>
    </row>
    <row r="11" spans="1:22" ht="21.75" customHeight="1">
      <c r="A11" s="29">
        <v>5</v>
      </c>
      <c r="B11" s="15" t="s">
        <v>69</v>
      </c>
      <c r="C11" s="47" t="s">
        <v>21</v>
      </c>
      <c r="D11" s="25" t="s">
        <v>70</v>
      </c>
      <c r="E11" s="46" t="s">
        <v>122</v>
      </c>
      <c r="F11" s="44">
        <v>0.1</v>
      </c>
      <c r="G11" s="38">
        <v>0.0022106481481481478</v>
      </c>
      <c r="H11" s="13"/>
      <c r="I11" s="13"/>
      <c r="J11" s="13"/>
      <c r="K11" s="13"/>
      <c r="L11" s="13"/>
      <c r="M11" s="13"/>
      <c r="N11" s="2">
        <v>0</v>
      </c>
      <c r="O11" s="3">
        <v>19.1</v>
      </c>
      <c r="P11" s="20">
        <v>5</v>
      </c>
      <c r="Q11" s="2">
        <v>160.50420168067228</v>
      </c>
      <c r="R11" s="12"/>
      <c r="S11" s="9"/>
      <c r="T11" s="10"/>
      <c r="U11" s="10"/>
      <c r="V11" s="11"/>
    </row>
    <row r="12" spans="1:22" ht="21.75" customHeight="1">
      <c r="A12" s="29">
        <v>6</v>
      </c>
      <c r="B12" s="45" t="s">
        <v>130</v>
      </c>
      <c r="C12" s="25" t="s">
        <v>21</v>
      </c>
      <c r="D12" s="25" t="s">
        <v>70</v>
      </c>
      <c r="E12" s="2" t="s">
        <v>122</v>
      </c>
      <c r="F12" s="44">
        <v>0.1</v>
      </c>
      <c r="G12" s="38">
        <v>0.0025810185185185185</v>
      </c>
      <c r="H12" s="13"/>
      <c r="I12" s="13"/>
      <c r="J12" s="13"/>
      <c r="K12" s="13"/>
      <c r="L12" s="13"/>
      <c r="M12" s="13"/>
      <c r="N12" s="2">
        <v>0</v>
      </c>
      <c r="O12" s="3">
        <v>22.3</v>
      </c>
      <c r="P12" s="20">
        <v>6</v>
      </c>
      <c r="Q12" s="2">
        <v>187.39495798319328</v>
      </c>
      <c r="R12" s="12"/>
      <c r="S12" s="9"/>
      <c r="T12" s="10"/>
      <c r="U12" s="10"/>
      <c r="V12" s="11"/>
    </row>
    <row r="13" spans="1:22" ht="21.75" customHeight="1">
      <c r="A13" s="29">
        <v>7</v>
      </c>
      <c r="B13" s="15" t="s">
        <v>26</v>
      </c>
      <c r="C13" s="47" t="s">
        <v>21</v>
      </c>
      <c r="D13" s="25" t="s">
        <v>70</v>
      </c>
      <c r="E13" s="24" t="s">
        <v>122</v>
      </c>
      <c r="F13" s="44">
        <v>0.1</v>
      </c>
      <c r="G13" s="38">
        <v>0.0027546296296296294</v>
      </c>
      <c r="H13" s="13"/>
      <c r="I13" s="13"/>
      <c r="J13" s="13"/>
      <c r="K13" s="13"/>
      <c r="L13" s="13"/>
      <c r="M13" s="13"/>
      <c r="N13" s="2">
        <v>0</v>
      </c>
      <c r="O13" s="3">
        <v>23.8</v>
      </c>
      <c r="P13" s="20">
        <v>7</v>
      </c>
      <c r="Q13" s="2">
        <v>200</v>
      </c>
      <c r="R13" s="12"/>
      <c r="S13" s="9"/>
      <c r="T13" s="10"/>
      <c r="U13" s="10"/>
      <c r="V13" s="11"/>
    </row>
    <row r="14" spans="1:22" ht="21.75" customHeight="1">
      <c r="A14" s="29">
        <v>8</v>
      </c>
      <c r="B14" s="15" t="s">
        <v>58</v>
      </c>
      <c r="C14" s="47" t="s">
        <v>21</v>
      </c>
      <c r="D14" s="25" t="s">
        <v>57</v>
      </c>
      <c r="E14" s="24" t="s">
        <v>122</v>
      </c>
      <c r="F14" s="44">
        <v>0.1</v>
      </c>
      <c r="G14" s="38">
        <v>0.002546296296296296</v>
      </c>
      <c r="H14" s="13"/>
      <c r="I14" s="13"/>
      <c r="J14" s="13">
        <v>3</v>
      </c>
      <c r="K14" s="13"/>
      <c r="L14" s="13"/>
      <c r="M14" s="13"/>
      <c r="N14" s="2">
        <v>3</v>
      </c>
      <c r="O14" s="3">
        <v>25</v>
      </c>
      <c r="P14" s="20">
        <v>8</v>
      </c>
      <c r="Q14" s="2">
        <v>210.0840336134454</v>
      </c>
      <c r="R14" s="12"/>
      <c r="S14" s="9"/>
      <c r="T14" s="10"/>
      <c r="U14" s="10"/>
      <c r="V14" s="11"/>
    </row>
    <row r="15" spans="1:22" ht="21.75" customHeight="1">
      <c r="A15" s="29">
        <v>9</v>
      </c>
      <c r="B15" s="15" t="s">
        <v>62</v>
      </c>
      <c r="C15" s="47" t="s">
        <v>32</v>
      </c>
      <c r="D15" s="25" t="s">
        <v>63</v>
      </c>
      <c r="E15" s="24" t="s">
        <v>124</v>
      </c>
      <c r="F15" s="43">
        <v>0</v>
      </c>
      <c r="G15" s="38">
        <v>0.002997685185185185</v>
      </c>
      <c r="H15" s="13"/>
      <c r="I15" s="13"/>
      <c r="J15" s="13"/>
      <c r="K15" s="13"/>
      <c r="L15" s="13"/>
      <c r="M15" s="13"/>
      <c r="N15" s="2">
        <v>0</v>
      </c>
      <c r="O15" s="18">
        <v>25.9</v>
      </c>
      <c r="P15" s="20">
        <v>9</v>
      </c>
      <c r="Q15" s="2">
        <v>217.6470588235294</v>
      </c>
      <c r="R15" s="19"/>
      <c r="S15" s="9"/>
      <c r="T15" s="10"/>
      <c r="U15" s="10"/>
      <c r="V15" s="11"/>
    </row>
    <row r="16" spans="1:22" ht="21.75" customHeight="1">
      <c r="A16" s="29">
        <v>10</v>
      </c>
      <c r="B16" s="15" t="s">
        <v>29</v>
      </c>
      <c r="C16" s="25" t="s">
        <v>20</v>
      </c>
      <c r="D16" s="25" t="s">
        <v>80</v>
      </c>
      <c r="E16" s="24" t="s">
        <v>122</v>
      </c>
      <c r="F16" s="43">
        <v>0.1</v>
      </c>
      <c r="G16" s="38">
        <v>0.002523148148148148</v>
      </c>
      <c r="H16" s="13"/>
      <c r="I16" s="13"/>
      <c r="J16" s="13">
        <v>6</v>
      </c>
      <c r="K16" s="13"/>
      <c r="L16" s="13"/>
      <c r="M16" s="13"/>
      <c r="N16" s="2">
        <v>6</v>
      </c>
      <c r="O16" s="18">
        <v>27.8</v>
      </c>
      <c r="P16" s="20">
        <v>10</v>
      </c>
      <c r="Q16" s="2">
        <v>233.61344537815128</v>
      </c>
      <c r="R16" s="19"/>
      <c r="S16" s="9"/>
      <c r="T16" s="10"/>
      <c r="U16" s="10"/>
      <c r="V16" s="11"/>
    </row>
    <row r="17" spans="1:22" ht="21.75" customHeight="1">
      <c r="A17" s="29">
        <v>11</v>
      </c>
      <c r="B17" s="27" t="s">
        <v>85</v>
      </c>
      <c r="C17" s="26" t="s">
        <v>25</v>
      </c>
      <c r="D17" s="26" t="s">
        <v>63</v>
      </c>
      <c r="E17" s="24" t="s">
        <v>124</v>
      </c>
      <c r="F17" s="42">
        <v>0</v>
      </c>
      <c r="G17" s="38">
        <v>0.0032175925925925926</v>
      </c>
      <c r="H17" s="13"/>
      <c r="I17" s="13"/>
      <c r="J17" s="13"/>
      <c r="K17" s="13"/>
      <c r="L17" s="13"/>
      <c r="M17" s="13"/>
      <c r="N17" s="2">
        <v>0</v>
      </c>
      <c r="O17" s="3">
        <v>27.8</v>
      </c>
      <c r="P17" s="20">
        <v>11</v>
      </c>
      <c r="Q17" s="2">
        <v>233.61344537815128</v>
      </c>
      <c r="R17" s="12"/>
      <c r="S17" s="9"/>
      <c r="T17" s="10"/>
      <c r="U17" s="10"/>
      <c r="V17" s="11"/>
    </row>
    <row r="18" spans="1:22" ht="21.75" customHeight="1">
      <c r="A18" s="29">
        <v>12</v>
      </c>
      <c r="B18" s="27" t="s">
        <v>30</v>
      </c>
      <c r="C18" s="26" t="s">
        <v>25</v>
      </c>
      <c r="D18" s="25" t="s">
        <v>81</v>
      </c>
      <c r="E18" s="24" t="s">
        <v>122</v>
      </c>
      <c r="F18" s="42">
        <v>0.1</v>
      </c>
      <c r="G18" s="38">
        <v>0.0033333333333333335</v>
      </c>
      <c r="H18" s="13"/>
      <c r="I18" s="13"/>
      <c r="J18" s="13"/>
      <c r="K18" s="13"/>
      <c r="L18" s="13"/>
      <c r="M18" s="13"/>
      <c r="N18" s="2">
        <v>0</v>
      </c>
      <c r="O18" s="3">
        <v>28.8</v>
      </c>
      <c r="P18" s="20">
        <v>12</v>
      </c>
      <c r="Q18" s="2">
        <v>242.01680672268907</v>
      </c>
      <c r="R18" s="12"/>
      <c r="S18" s="9"/>
      <c r="T18" s="10"/>
      <c r="U18" s="10"/>
      <c r="V18" s="11"/>
    </row>
    <row r="19" spans="1:22" ht="21.75" customHeight="1">
      <c r="A19" s="29">
        <v>13</v>
      </c>
      <c r="B19" s="15" t="s">
        <v>61</v>
      </c>
      <c r="C19" s="47" t="s">
        <v>32</v>
      </c>
      <c r="D19" s="25" t="s">
        <v>51</v>
      </c>
      <c r="E19" s="24" t="s">
        <v>122</v>
      </c>
      <c r="F19" s="42">
        <v>1.1</v>
      </c>
      <c r="G19" s="38">
        <v>0.003414351851851852</v>
      </c>
      <c r="H19" s="13"/>
      <c r="I19" s="13"/>
      <c r="J19" s="13"/>
      <c r="K19" s="13"/>
      <c r="L19" s="13"/>
      <c r="M19" s="13">
        <v>3</v>
      </c>
      <c r="N19" s="2">
        <v>3</v>
      </c>
      <c r="O19" s="18">
        <v>32.5</v>
      </c>
      <c r="P19" s="20">
        <v>13</v>
      </c>
      <c r="Q19" s="2">
        <v>273.109243697479</v>
      </c>
      <c r="R19" s="19"/>
      <c r="S19" s="9"/>
      <c r="T19" s="10"/>
      <c r="U19" s="10"/>
      <c r="V19" s="11"/>
    </row>
    <row r="20" spans="1:22" ht="21.75" customHeight="1">
      <c r="A20" s="29">
        <v>14</v>
      </c>
      <c r="B20" s="35" t="s">
        <v>102</v>
      </c>
      <c r="C20" s="36">
        <v>1999</v>
      </c>
      <c r="D20" s="25" t="s">
        <v>63</v>
      </c>
      <c r="E20" s="17"/>
      <c r="F20" s="42"/>
      <c r="G20" s="38">
        <v>0.004189814814814815</v>
      </c>
      <c r="H20" s="13"/>
      <c r="I20" s="13"/>
      <c r="J20" s="13"/>
      <c r="K20" s="13"/>
      <c r="L20" s="13"/>
      <c r="M20" s="13"/>
      <c r="N20" s="2">
        <v>0</v>
      </c>
      <c r="O20" s="3">
        <v>36.2</v>
      </c>
      <c r="P20" s="20">
        <v>14</v>
      </c>
      <c r="Q20" s="2">
        <v>304.20168067226894</v>
      </c>
      <c r="R20" s="12"/>
      <c r="S20" s="9"/>
      <c r="T20" s="10"/>
      <c r="U20" s="10"/>
      <c r="V20" s="11"/>
    </row>
    <row r="21" spans="1:22" ht="21.75" customHeight="1">
      <c r="A21" s="29">
        <v>15</v>
      </c>
      <c r="B21" s="61" t="s">
        <v>145</v>
      </c>
      <c r="C21" s="34" t="s">
        <v>25</v>
      </c>
      <c r="D21" s="25" t="s">
        <v>81</v>
      </c>
      <c r="E21" s="24" t="s">
        <v>124</v>
      </c>
      <c r="F21" s="43"/>
      <c r="G21" s="38">
        <v>0.0038541666666666668</v>
      </c>
      <c r="H21" s="13"/>
      <c r="I21" s="13"/>
      <c r="J21" s="13"/>
      <c r="K21" s="13"/>
      <c r="L21" s="13"/>
      <c r="M21" s="13">
        <v>3</v>
      </c>
      <c r="N21" s="2">
        <v>3</v>
      </c>
      <c r="O21" s="18">
        <v>36.3</v>
      </c>
      <c r="P21" s="20">
        <v>15</v>
      </c>
      <c r="Q21" s="2">
        <v>305.0420168067227</v>
      </c>
      <c r="R21" s="19"/>
      <c r="S21" s="9"/>
      <c r="T21" s="10"/>
      <c r="U21" s="10"/>
      <c r="V21" s="11"/>
    </row>
    <row r="22" spans="1:22" ht="21.75" customHeight="1">
      <c r="A22" s="29">
        <v>16</v>
      </c>
      <c r="B22" s="15" t="s">
        <v>74</v>
      </c>
      <c r="C22" s="25" t="s">
        <v>25</v>
      </c>
      <c r="D22" s="25" t="s">
        <v>75</v>
      </c>
      <c r="E22" s="24"/>
      <c r="F22" s="43"/>
      <c r="G22" s="38">
        <v>0.0043287037037037035</v>
      </c>
      <c r="H22" s="13"/>
      <c r="I22" s="13"/>
      <c r="J22" s="13"/>
      <c r="K22" s="13"/>
      <c r="L22" s="13">
        <v>4</v>
      </c>
      <c r="M22" s="13"/>
      <c r="N22" s="2">
        <v>4</v>
      </c>
      <c r="O22" s="3">
        <v>41.4</v>
      </c>
      <c r="P22" s="20">
        <v>16</v>
      </c>
      <c r="Q22" s="2">
        <v>347.89915966386553</v>
      </c>
      <c r="R22" s="12"/>
      <c r="S22" s="9"/>
      <c r="T22" s="10"/>
      <c r="U22" s="10"/>
      <c r="V22" s="11"/>
    </row>
    <row r="23" spans="1:22" ht="21.75" customHeight="1">
      <c r="A23" s="29">
        <v>17</v>
      </c>
      <c r="B23" s="27" t="s">
        <v>83</v>
      </c>
      <c r="C23" s="26" t="s">
        <v>25</v>
      </c>
      <c r="D23" s="25" t="s">
        <v>81</v>
      </c>
      <c r="E23" s="24" t="s">
        <v>124</v>
      </c>
      <c r="F23" s="42">
        <v>0</v>
      </c>
      <c r="G23" s="38">
        <v>0.004965277777777778</v>
      </c>
      <c r="H23" s="13"/>
      <c r="I23" s="13"/>
      <c r="J23" s="13"/>
      <c r="K23" s="13"/>
      <c r="L23" s="13"/>
      <c r="M23" s="13">
        <v>3</v>
      </c>
      <c r="N23" s="2">
        <v>3</v>
      </c>
      <c r="O23" s="3">
        <v>45.9</v>
      </c>
      <c r="P23" s="20">
        <v>17</v>
      </c>
      <c r="Q23" s="2">
        <v>385.71428571428567</v>
      </c>
      <c r="R23" s="12"/>
      <c r="S23" s="9"/>
      <c r="T23" s="10"/>
      <c r="U23" s="10"/>
      <c r="V23" s="11"/>
    </row>
    <row r="24" spans="1:22" ht="21.75" customHeight="1">
      <c r="A24" s="29">
        <v>18</v>
      </c>
      <c r="B24" s="15" t="s">
        <v>76</v>
      </c>
      <c r="C24" s="25" t="s">
        <v>20</v>
      </c>
      <c r="D24" s="25" t="s">
        <v>70</v>
      </c>
      <c r="E24" s="24" t="s">
        <v>122</v>
      </c>
      <c r="F24" s="42"/>
      <c r="G24" s="38">
        <v>0.0030671296296296297</v>
      </c>
      <c r="H24" s="13"/>
      <c r="I24" s="13">
        <v>6</v>
      </c>
      <c r="J24" s="13">
        <v>3</v>
      </c>
      <c r="K24" s="13">
        <v>6</v>
      </c>
      <c r="L24" s="13">
        <v>6</v>
      </c>
      <c r="M24" s="13">
        <v>3</v>
      </c>
      <c r="N24" s="2">
        <v>24</v>
      </c>
      <c r="O24" s="3">
        <v>50.5</v>
      </c>
      <c r="P24" s="20">
        <v>18</v>
      </c>
      <c r="Q24" s="2">
        <v>424.3697478991597</v>
      </c>
      <c r="R24" s="12"/>
      <c r="S24" s="9"/>
      <c r="T24" s="10"/>
      <c r="U24" s="10"/>
      <c r="V24" s="11"/>
    </row>
    <row r="25" spans="1:22" ht="21.75" customHeight="1">
      <c r="A25" s="29">
        <v>19</v>
      </c>
      <c r="B25" s="15" t="s">
        <v>87</v>
      </c>
      <c r="C25" s="25" t="s">
        <v>25</v>
      </c>
      <c r="D25" s="25" t="s">
        <v>63</v>
      </c>
      <c r="E25" s="2"/>
      <c r="F25" s="43"/>
      <c r="G25" s="38">
        <v>0.005</v>
      </c>
      <c r="H25" s="13"/>
      <c r="I25" s="13"/>
      <c r="J25" s="13"/>
      <c r="K25" s="13">
        <v>6</v>
      </c>
      <c r="L25" s="13">
        <v>3</v>
      </c>
      <c r="M25" s="13"/>
      <c r="N25" s="2">
        <v>9</v>
      </c>
      <c r="O25" s="3">
        <v>52.2</v>
      </c>
      <c r="P25" s="20">
        <v>19</v>
      </c>
      <c r="Q25" s="2">
        <v>438.655462184874</v>
      </c>
      <c r="R25" s="12"/>
      <c r="S25" s="9"/>
      <c r="T25" s="10"/>
      <c r="U25" s="10"/>
      <c r="V25" s="11"/>
    </row>
    <row r="26" spans="2:6" ht="21.75" customHeight="1">
      <c r="B26" s="6" t="s">
        <v>10</v>
      </c>
      <c r="C26" s="23">
        <v>1</v>
      </c>
      <c r="D26" s="6"/>
      <c r="E26" s="6"/>
      <c r="F26" s="23"/>
    </row>
    <row r="27" spans="2:5" ht="21.75" customHeight="1">
      <c r="B27" s="6" t="s">
        <v>11</v>
      </c>
      <c r="C27" s="23">
        <v>5.6</v>
      </c>
      <c r="D27" s="6"/>
      <c r="E27" s="7"/>
    </row>
    <row r="28" spans="2:8" ht="15.75">
      <c r="B28" s="108" t="s">
        <v>163</v>
      </c>
      <c r="C28" s="108"/>
      <c r="D28" s="108"/>
      <c r="E28" s="108"/>
      <c r="F28" s="108"/>
      <c r="G28" s="108"/>
      <c r="H28" s="108"/>
    </row>
    <row r="29" spans="2:8" ht="15.75">
      <c r="B29" s="108" t="s">
        <v>162</v>
      </c>
      <c r="C29" s="108"/>
      <c r="D29" s="108"/>
      <c r="E29" s="108"/>
      <c r="F29" s="108"/>
      <c r="G29" s="108"/>
      <c r="H29" s="108"/>
    </row>
  </sheetData>
  <sheetProtection/>
  <mergeCells count="7">
    <mergeCell ref="B29:H29"/>
    <mergeCell ref="A4:R4"/>
    <mergeCell ref="A5:R5"/>
    <mergeCell ref="A2:K2"/>
    <mergeCell ref="I3:K3"/>
    <mergeCell ref="A3:C3"/>
    <mergeCell ref="B28:H28"/>
  </mergeCells>
  <printOptions/>
  <pageMargins left="0.75" right="0.75" top="1" bottom="1" header="0.5" footer="0.5"/>
  <pageSetup horizontalDpi="600" verticalDpi="600" orientation="landscape" paperSize="9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3" width="6.140625" style="0" customWidth="1"/>
    <col min="4" max="5" width="7.00390625" style="0" customWidth="1"/>
    <col min="6" max="6" width="6.7109375" style="22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spans="1:7" ht="63.75" customHeight="1">
      <c r="A4" s="1" t="s">
        <v>0</v>
      </c>
      <c r="B4" s="30" t="s">
        <v>1</v>
      </c>
      <c r="C4" s="33" t="s">
        <v>131</v>
      </c>
      <c r="D4" s="33" t="s">
        <v>132</v>
      </c>
      <c r="E4" s="33" t="s">
        <v>133</v>
      </c>
      <c r="F4" s="33" t="s">
        <v>142</v>
      </c>
      <c r="G4" s="33" t="s">
        <v>134</v>
      </c>
    </row>
    <row r="5" spans="1:7" ht="29.25" customHeight="1">
      <c r="A5" s="40">
        <v>1</v>
      </c>
      <c r="B5" s="60" t="s">
        <v>147</v>
      </c>
      <c r="C5" s="91">
        <v>88.72</v>
      </c>
      <c r="D5" s="91">
        <v>92.72</v>
      </c>
      <c r="E5" s="73">
        <v>93.77182770663562</v>
      </c>
      <c r="F5" s="89">
        <v>100</v>
      </c>
      <c r="G5" s="55">
        <f aca="true" t="shared" si="0" ref="G5:G11">C5+D5+E5+F5</f>
        <v>375.21182770663563</v>
      </c>
    </row>
    <row r="6" spans="1:10" ht="21.75" customHeight="1">
      <c r="A6" s="29">
        <v>2</v>
      </c>
      <c r="B6" s="52" t="s">
        <v>77</v>
      </c>
      <c r="C6" s="54">
        <v>92.95</v>
      </c>
      <c r="D6" s="20">
        <v>100</v>
      </c>
      <c r="E6" s="54">
        <v>60.404949381327334</v>
      </c>
      <c r="F6" s="92">
        <v>78.54</v>
      </c>
      <c r="G6" s="55">
        <f t="shared" si="0"/>
        <v>331.8949493813273</v>
      </c>
      <c r="H6" s="67"/>
      <c r="I6" s="67"/>
      <c r="J6" s="57"/>
    </row>
    <row r="7" spans="1:10" ht="21.75" customHeight="1">
      <c r="A7" s="40">
        <v>3</v>
      </c>
      <c r="B7" s="30" t="s">
        <v>148</v>
      </c>
      <c r="C7" s="20">
        <v>100</v>
      </c>
      <c r="D7" s="20">
        <v>0</v>
      </c>
      <c r="E7" s="54">
        <v>66.90199335548174</v>
      </c>
      <c r="F7" s="81">
        <v>86.49</v>
      </c>
      <c r="G7" s="55">
        <f t="shared" si="0"/>
        <v>253.39199335548176</v>
      </c>
      <c r="H7" s="67"/>
      <c r="I7" s="67"/>
      <c r="J7" s="57"/>
    </row>
    <row r="8" spans="1:10" ht="21.75" customHeight="1">
      <c r="A8" s="29">
        <v>4</v>
      </c>
      <c r="B8" s="60" t="s">
        <v>119</v>
      </c>
      <c r="C8" s="20">
        <v>0</v>
      </c>
      <c r="D8" s="54">
        <v>94.55</v>
      </c>
      <c r="E8" s="54">
        <v>82.19387755102042</v>
      </c>
      <c r="F8" s="74">
        <v>0</v>
      </c>
      <c r="G8" s="55">
        <f t="shared" si="0"/>
        <v>176.74387755102043</v>
      </c>
      <c r="H8" s="67"/>
      <c r="I8" s="67"/>
      <c r="J8" s="57"/>
    </row>
    <row r="9" spans="1:10" ht="21.75" customHeight="1">
      <c r="A9" s="40">
        <v>5</v>
      </c>
      <c r="B9" s="60" t="s">
        <v>146</v>
      </c>
      <c r="C9" s="20">
        <v>0</v>
      </c>
      <c r="D9" s="20">
        <v>0</v>
      </c>
      <c r="E9" s="8">
        <v>100</v>
      </c>
      <c r="F9" s="8">
        <v>0</v>
      </c>
      <c r="G9" s="55">
        <f t="shared" si="0"/>
        <v>100</v>
      </c>
      <c r="H9" s="67"/>
      <c r="I9" s="67"/>
      <c r="J9" s="57"/>
    </row>
    <row r="10" spans="1:10" ht="21.75" customHeight="1">
      <c r="A10" s="40">
        <v>6</v>
      </c>
      <c r="B10" s="52" t="s">
        <v>150</v>
      </c>
      <c r="C10" s="81">
        <v>0</v>
      </c>
      <c r="D10" s="81">
        <v>91.38</v>
      </c>
      <c r="E10" s="81">
        <v>0</v>
      </c>
      <c r="F10" s="8">
        <v>0</v>
      </c>
      <c r="G10" s="90">
        <f t="shared" si="0"/>
        <v>91.38</v>
      </c>
      <c r="H10" s="67"/>
      <c r="I10" s="67"/>
      <c r="J10" s="57"/>
    </row>
    <row r="11" spans="1:10" ht="21.75" customHeight="1">
      <c r="A11" s="29">
        <v>7</v>
      </c>
      <c r="B11" s="60" t="s">
        <v>149</v>
      </c>
      <c r="C11" s="20">
        <v>0</v>
      </c>
      <c r="D11" s="20">
        <v>0</v>
      </c>
      <c r="E11" s="54">
        <v>63.77672209026129</v>
      </c>
      <c r="F11" s="74">
        <v>0</v>
      </c>
      <c r="G11" s="55">
        <f t="shared" si="0"/>
        <v>63.77672209026129</v>
      </c>
      <c r="H11" s="67"/>
      <c r="I11" s="67"/>
      <c r="J11" s="57"/>
    </row>
    <row r="12" spans="2:6" ht="21.75" customHeight="1">
      <c r="B12" s="6"/>
      <c r="F12"/>
    </row>
    <row r="13" spans="2:6" ht="15.75">
      <c r="B13" s="6"/>
      <c r="F13"/>
    </row>
    <row r="14" spans="2:8" ht="15.75">
      <c r="B14" s="6" t="s">
        <v>139</v>
      </c>
      <c r="F14" s="110" t="s">
        <v>153</v>
      </c>
      <c r="G14" s="110"/>
      <c r="H14" s="110"/>
    </row>
    <row r="15" spans="1:8" ht="12.75" customHeight="1">
      <c r="A15" s="68"/>
      <c r="B15" s="6" t="s">
        <v>140</v>
      </c>
      <c r="F15" s="110" t="s">
        <v>154</v>
      </c>
      <c r="G15" s="110"/>
      <c r="H15" s="110"/>
    </row>
    <row r="16" spans="1:2" ht="12.75" customHeight="1">
      <c r="A16" s="68"/>
      <c r="B16" s="109"/>
    </row>
    <row r="17" ht="12.75">
      <c r="B17" s="109"/>
    </row>
    <row r="18" ht="15">
      <c r="B18" s="69"/>
    </row>
  </sheetData>
  <sheetProtection/>
  <mergeCells count="6">
    <mergeCell ref="B16:B17"/>
    <mergeCell ref="F14:H14"/>
    <mergeCell ref="F15:H15"/>
    <mergeCell ref="A2:K2"/>
    <mergeCell ref="I3:K3"/>
    <mergeCell ref="A3:C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M22" sqref="M22:M24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8.57421875" style="22" customWidth="1"/>
    <col min="4" max="4" width="12.421875" style="0" customWidth="1"/>
    <col min="5" max="5" width="5.421875" style="0" customWidth="1"/>
    <col min="7" max="7" width="4.7109375" style="0" customWidth="1"/>
    <col min="8" max="8" width="4.140625" style="0" customWidth="1"/>
    <col min="9" max="10" width="3.8515625" style="0" customWidth="1"/>
    <col min="11" max="11" width="5.140625" style="0" customWidth="1"/>
    <col min="12" max="12" width="7.140625" style="0" customWidth="1"/>
    <col min="14" max="14" width="5.00390625" style="0" customWidth="1"/>
    <col min="15" max="15" width="12.281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ht="12.75"/>
    <row r="5" ht="12.75"/>
    <row r="6" spans="1:15" ht="21.75" customHeight="1">
      <c r="A6" s="105" t="s">
        <v>49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21.75" customHeight="1">
      <c r="A7" s="105" t="s">
        <v>45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ht="63.75" customHeight="1">
      <c r="A8" s="1" t="s">
        <v>0</v>
      </c>
      <c r="B8" s="30" t="s">
        <v>8</v>
      </c>
      <c r="C8" s="30" t="s">
        <v>19</v>
      </c>
      <c r="D8" s="30" t="s">
        <v>1</v>
      </c>
      <c r="E8" s="31" t="s">
        <v>7</v>
      </c>
      <c r="F8" s="31" t="s">
        <v>5</v>
      </c>
      <c r="G8" s="31" t="s">
        <v>34</v>
      </c>
      <c r="H8" s="31" t="s">
        <v>35</v>
      </c>
      <c r="I8" s="31" t="s">
        <v>36</v>
      </c>
      <c r="J8" s="31" t="s">
        <v>41</v>
      </c>
      <c r="K8" s="31" t="s">
        <v>38</v>
      </c>
      <c r="L8" s="31" t="s">
        <v>40</v>
      </c>
      <c r="M8" s="32" t="s">
        <v>6</v>
      </c>
      <c r="N8" s="33" t="s">
        <v>2</v>
      </c>
      <c r="O8" s="33" t="s">
        <v>3</v>
      </c>
    </row>
    <row r="9" spans="1:19" ht="21.75" customHeight="1">
      <c r="A9" s="29">
        <v>1</v>
      </c>
      <c r="B9" s="15" t="s">
        <v>59</v>
      </c>
      <c r="C9" s="47" t="s">
        <v>152</v>
      </c>
      <c r="D9" s="25" t="s">
        <v>60</v>
      </c>
      <c r="E9" s="46">
        <v>3</v>
      </c>
      <c r="F9" s="38">
        <v>0.005104166666666667</v>
      </c>
      <c r="G9" s="2"/>
      <c r="H9" s="2"/>
      <c r="I9" s="2"/>
      <c r="J9" s="2"/>
      <c r="K9" s="2"/>
      <c r="L9" s="2">
        <v>0</v>
      </c>
      <c r="M9" s="18">
        <v>29.4</v>
      </c>
      <c r="N9" s="20">
        <v>1</v>
      </c>
      <c r="O9" s="2">
        <v>100</v>
      </c>
      <c r="P9" s="9"/>
      <c r="Q9" s="10"/>
      <c r="R9" s="10"/>
      <c r="S9" s="11"/>
    </row>
    <row r="10" spans="1:19" ht="21.75" customHeight="1">
      <c r="A10" s="29">
        <v>2</v>
      </c>
      <c r="B10" s="15" t="s">
        <v>90</v>
      </c>
      <c r="C10" s="25" t="s">
        <v>79</v>
      </c>
      <c r="D10" s="47" t="s">
        <v>114</v>
      </c>
      <c r="E10" s="46" t="s">
        <v>120</v>
      </c>
      <c r="F10" s="38">
        <v>0.005138888888888889</v>
      </c>
      <c r="G10" s="2"/>
      <c r="H10" s="2"/>
      <c r="I10" s="2"/>
      <c r="J10" s="2"/>
      <c r="K10" s="2"/>
      <c r="L10" s="2">
        <v>0</v>
      </c>
      <c r="M10" s="18">
        <v>29.6</v>
      </c>
      <c r="N10" s="8">
        <v>2</v>
      </c>
      <c r="O10" s="2">
        <v>100.68027210884354</v>
      </c>
      <c r="P10" s="9"/>
      <c r="Q10" s="10"/>
      <c r="R10" s="10"/>
      <c r="S10" s="11"/>
    </row>
    <row r="11" spans="1:19" ht="21.75" customHeight="1">
      <c r="A11" s="29">
        <v>3</v>
      </c>
      <c r="B11" s="15" t="s">
        <v>88</v>
      </c>
      <c r="C11" s="25" t="s">
        <v>79</v>
      </c>
      <c r="D11" s="47" t="s">
        <v>114</v>
      </c>
      <c r="E11" s="24">
        <v>3</v>
      </c>
      <c r="F11" s="38">
        <v>0.006087962962962964</v>
      </c>
      <c r="G11" s="2"/>
      <c r="H11" s="2"/>
      <c r="I11" s="2"/>
      <c r="J11" s="2"/>
      <c r="K11" s="2"/>
      <c r="L11" s="2">
        <v>0</v>
      </c>
      <c r="M11" s="18">
        <v>35.06666666666667</v>
      </c>
      <c r="N11" s="20">
        <v>3</v>
      </c>
      <c r="O11" s="2">
        <v>119.27437641723357</v>
      </c>
      <c r="P11" s="9"/>
      <c r="Q11" s="10"/>
      <c r="R11" s="10"/>
      <c r="S11" s="11"/>
    </row>
    <row r="12" spans="1:19" ht="21.75" customHeight="1">
      <c r="A12" s="29">
        <v>4</v>
      </c>
      <c r="B12" s="15" t="s">
        <v>113</v>
      </c>
      <c r="C12" s="47" t="s">
        <v>79</v>
      </c>
      <c r="D12" s="77" t="s">
        <v>89</v>
      </c>
      <c r="E12" s="24">
        <v>3</v>
      </c>
      <c r="F12" s="38">
        <v>0.006111111111111111</v>
      </c>
      <c r="G12" s="13"/>
      <c r="H12" s="13"/>
      <c r="I12" s="13"/>
      <c r="J12" s="13"/>
      <c r="K12" s="13"/>
      <c r="L12" s="2">
        <v>0</v>
      </c>
      <c r="M12" s="18">
        <v>35.2</v>
      </c>
      <c r="N12" s="8">
        <v>4</v>
      </c>
      <c r="O12" s="2">
        <v>119.7278911564626</v>
      </c>
      <c r="P12" s="9"/>
      <c r="Q12" s="10"/>
      <c r="R12" s="10"/>
      <c r="S12" s="11"/>
    </row>
    <row r="13" spans="1:19" ht="21.75" customHeight="1">
      <c r="A13" s="29">
        <v>5</v>
      </c>
      <c r="B13" s="15" t="s">
        <v>78</v>
      </c>
      <c r="C13" s="25" t="s">
        <v>79</v>
      </c>
      <c r="D13" s="47" t="s">
        <v>101</v>
      </c>
      <c r="E13" s="24"/>
      <c r="F13" s="38">
        <v>0.006979166666666667</v>
      </c>
      <c r="G13" s="13"/>
      <c r="H13" s="13"/>
      <c r="I13" s="13"/>
      <c r="J13" s="13"/>
      <c r="K13" s="13">
        <v>6</v>
      </c>
      <c r="L13" s="2">
        <v>6</v>
      </c>
      <c r="M13" s="18">
        <v>46.2</v>
      </c>
      <c r="N13" s="8">
        <v>5</v>
      </c>
      <c r="O13" s="2">
        <v>157.14285714285717</v>
      </c>
      <c r="P13" s="9"/>
      <c r="Q13" s="10"/>
      <c r="R13" s="10"/>
      <c r="S13" s="11"/>
    </row>
    <row r="14" spans="1:19" ht="21.75" customHeight="1">
      <c r="A14" s="29">
        <v>6</v>
      </c>
      <c r="B14" s="15" t="s">
        <v>73</v>
      </c>
      <c r="C14" s="47" t="s">
        <v>79</v>
      </c>
      <c r="D14" s="25" t="s">
        <v>57</v>
      </c>
      <c r="E14" s="24">
        <v>3</v>
      </c>
      <c r="F14" s="38">
        <v>0.009212962962962963</v>
      </c>
      <c r="G14" s="13"/>
      <c r="H14" s="13"/>
      <c r="I14" s="13"/>
      <c r="J14" s="13"/>
      <c r="K14" s="13"/>
      <c r="L14" s="2">
        <v>0</v>
      </c>
      <c r="M14" s="18">
        <v>53.06666666666667</v>
      </c>
      <c r="N14" s="20">
        <v>6</v>
      </c>
      <c r="O14" s="2">
        <v>180.49886621315196</v>
      </c>
      <c r="P14" s="9"/>
      <c r="Q14" s="10"/>
      <c r="R14" s="10"/>
      <c r="S14" s="11"/>
    </row>
    <row r="15" spans="1:19" ht="21.75" customHeight="1">
      <c r="A15" s="29">
        <v>7</v>
      </c>
      <c r="B15" s="15" t="s">
        <v>82</v>
      </c>
      <c r="C15" s="25" t="s">
        <v>79</v>
      </c>
      <c r="D15" s="47" t="s">
        <v>101</v>
      </c>
      <c r="E15" s="24"/>
      <c r="F15" s="38">
        <v>0.0084375</v>
      </c>
      <c r="G15" s="14"/>
      <c r="H15" s="14">
        <v>9</v>
      </c>
      <c r="I15" s="14"/>
      <c r="J15" s="14"/>
      <c r="K15" s="14">
        <v>9</v>
      </c>
      <c r="L15" s="2">
        <v>18</v>
      </c>
      <c r="M15" s="18">
        <v>66.6</v>
      </c>
      <c r="N15" s="20">
        <v>7</v>
      </c>
      <c r="O15" s="2">
        <v>226.53061224489795</v>
      </c>
      <c r="P15" s="9"/>
      <c r="Q15" s="10"/>
      <c r="R15" s="10"/>
      <c r="S15" s="11"/>
    </row>
    <row r="16" spans="1:19" ht="21.75" customHeight="1">
      <c r="A16" s="29">
        <v>8</v>
      </c>
      <c r="B16" s="15" t="s">
        <v>84</v>
      </c>
      <c r="C16" s="25" t="s">
        <v>21</v>
      </c>
      <c r="D16" s="47" t="s">
        <v>101</v>
      </c>
      <c r="E16" s="24"/>
      <c r="F16" s="38">
        <v>0.011099537037037038</v>
      </c>
      <c r="G16" s="13"/>
      <c r="H16" s="13">
        <v>3</v>
      </c>
      <c r="I16" s="13"/>
      <c r="J16" s="13"/>
      <c r="K16" s="13"/>
      <c r="L16" s="2">
        <v>3</v>
      </c>
      <c r="M16" s="18">
        <v>66.93333333333334</v>
      </c>
      <c r="N16" s="20">
        <v>8</v>
      </c>
      <c r="O16" s="2">
        <v>227.66439909297054</v>
      </c>
      <c r="P16" s="9"/>
      <c r="Q16" s="10"/>
      <c r="R16" s="10"/>
      <c r="S16" s="11"/>
    </row>
    <row r="17" spans="2:5" ht="21.75" customHeight="1">
      <c r="B17" s="6" t="s">
        <v>10</v>
      </c>
      <c r="C17" s="23">
        <v>2</v>
      </c>
      <c r="D17" s="6"/>
      <c r="E17" s="6"/>
    </row>
    <row r="18" spans="2:5" ht="21.75" customHeight="1">
      <c r="B18" s="6" t="s">
        <v>11</v>
      </c>
      <c r="C18" s="23"/>
      <c r="D18" s="6"/>
      <c r="E18" s="7"/>
    </row>
    <row r="19" spans="2:8" ht="15.75">
      <c r="B19" s="5" t="s">
        <v>163</v>
      </c>
      <c r="C19" s="5"/>
      <c r="D19" s="5"/>
      <c r="E19" s="5"/>
      <c r="F19" s="5"/>
      <c r="G19" s="5"/>
      <c r="H19" s="5"/>
    </row>
    <row r="20" spans="2:8" ht="15.75">
      <c r="B20" s="5" t="s">
        <v>162</v>
      </c>
      <c r="C20" s="5"/>
      <c r="D20" s="5"/>
      <c r="E20" s="5"/>
      <c r="F20" s="5"/>
      <c r="G20" s="5"/>
      <c r="H20" s="5"/>
    </row>
  </sheetData>
  <sheetProtection/>
  <mergeCells count="5">
    <mergeCell ref="A6:O6"/>
    <mergeCell ref="A7:O7"/>
    <mergeCell ref="A2:K2"/>
    <mergeCell ref="I3:K3"/>
    <mergeCell ref="A3:C3"/>
  </mergeCell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T29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8.57421875" style="22" customWidth="1"/>
    <col min="4" max="4" width="12.28125" style="0" customWidth="1"/>
    <col min="5" max="5" width="4.57421875" style="0" customWidth="1"/>
    <col min="6" max="6" width="4.57421875" style="22" customWidth="1"/>
    <col min="8" max="8" width="4.00390625" style="0" customWidth="1"/>
    <col min="9" max="9" width="5.00390625" style="0" customWidth="1"/>
    <col min="10" max="10" width="3.7109375" style="0" customWidth="1"/>
    <col min="11" max="12" width="4.140625" style="0" customWidth="1"/>
    <col min="13" max="13" width="7.140625" style="0" customWidth="1"/>
    <col min="15" max="15" width="7.00390625" style="0" customWidth="1"/>
    <col min="16" max="16" width="12.28125" style="0" customWidth="1"/>
    <col min="17" max="17" width="12.003906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ht="12.75"/>
    <row r="5" ht="12.75"/>
    <row r="6" spans="1:16" ht="21.75" customHeight="1">
      <c r="A6" s="105" t="s">
        <v>49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21.75" customHeight="1">
      <c r="A7" s="105" t="s">
        <v>45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7" ht="63.75" customHeight="1">
      <c r="A8" s="1" t="s">
        <v>0</v>
      </c>
      <c r="B8" s="30" t="s">
        <v>8</v>
      </c>
      <c r="C8" s="30" t="s">
        <v>19</v>
      </c>
      <c r="D8" s="30" t="s">
        <v>1</v>
      </c>
      <c r="E8" s="31" t="s">
        <v>7</v>
      </c>
      <c r="F8" s="31" t="s">
        <v>9</v>
      </c>
      <c r="G8" s="31" t="s">
        <v>5</v>
      </c>
      <c r="H8" s="31" t="s">
        <v>34</v>
      </c>
      <c r="I8" s="31" t="s">
        <v>35</v>
      </c>
      <c r="J8" s="31" t="s">
        <v>36</v>
      </c>
      <c r="K8" s="31" t="s">
        <v>41</v>
      </c>
      <c r="L8" s="31" t="s">
        <v>38</v>
      </c>
      <c r="M8" s="31" t="s">
        <v>40</v>
      </c>
      <c r="N8" s="32" t="s">
        <v>6</v>
      </c>
      <c r="O8" s="33" t="s">
        <v>2</v>
      </c>
      <c r="P8" s="33" t="s">
        <v>3</v>
      </c>
      <c r="Q8" s="33" t="s">
        <v>4</v>
      </c>
    </row>
    <row r="9" spans="1:20" ht="21.75" customHeight="1">
      <c r="A9" s="29">
        <v>1</v>
      </c>
      <c r="B9" s="15" t="s">
        <v>115</v>
      </c>
      <c r="C9" s="25" t="s">
        <v>79</v>
      </c>
      <c r="D9" s="77" t="s">
        <v>89</v>
      </c>
      <c r="E9" s="46" t="s">
        <v>123</v>
      </c>
      <c r="F9" s="21">
        <v>1</v>
      </c>
      <c r="G9" s="38">
        <v>0.004224537037037037</v>
      </c>
      <c r="H9" s="2"/>
      <c r="I9" s="2"/>
      <c r="J9" s="2"/>
      <c r="K9" s="2"/>
      <c r="L9" s="2"/>
      <c r="M9" s="2">
        <v>0</v>
      </c>
      <c r="N9" s="18">
        <v>24.333333333333332</v>
      </c>
      <c r="O9" s="20">
        <v>1</v>
      </c>
      <c r="P9" s="2">
        <v>100</v>
      </c>
      <c r="Q9" s="99">
        <v>2</v>
      </c>
      <c r="R9" s="10"/>
      <c r="S9" s="10"/>
      <c r="T9" s="63"/>
    </row>
    <row r="10" spans="1:20" ht="21.75" customHeight="1">
      <c r="A10" s="29">
        <v>2</v>
      </c>
      <c r="B10" s="15" t="s">
        <v>112</v>
      </c>
      <c r="C10" s="25" t="s">
        <v>79</v>
      </c>
      <c r="D10" s="77" t="s">
        <v>114</v>
      </c>
      <c r="E10" s="46" t="s">
        <v>123</v>
      </c>
      <c r="F10" s="21">
        <v>1</v>
      </c>
      <c r="G10" s="38">
        <v>0.005092592592592592</v>
      </c>
      <c r="H10" s="2"/>
      <c r="I10" s="2"/>
      <c r="J10" s="2"/>
      <c r="K10" s="2"/>
      <c r="L10" s="2"/>
      <c r="M10" s="2">
        <v>0</v>
      </c>
      <c r="N10" s="3">
        <v>29.333333333333332</v>
      </c>
      <c r="O10" s="8">
        <v>2</v>
      </c>
      <c r="P10" s="2">
        <v>120.54794520547945</v>
      </c>
      <c r="Q10" s="99">
        <v>3</v>
      </c>
      <c r="R10" s="10"/>
      <c r="S10" s="10"/>
      <c r="T10" s="63"/>
    </row>
    <row r="11" spans="1:20" ht="21.75" customHeight="1">
      <c r="A11" s="29">
        <v>3</v>
      </c>
      <c r="B11" s="15" t="s">
        <v>110</v>
      </c>
      <c r="C11" s="25" t="s">
        <v>79</v>
      </c>
      <c r="D11" s="77" t="s">
        <v>89</v>
      </c>
      <c r="E11" s="46">
        <v>2</v>
      </c>
      <c r="F11" s="95">
        <v>3</v>
      </c>
      <c r="G11" s="38">
        <v>0.005509259259259259</v>
      </c>
      <c r="H11" s="2"/>
      <c r="I11" s="2"/>
      <c r="J11" s="2"/>
      <c r="K11" s="2"/>
      <c r="L11" s="2"/>
      <c r="M11" s="2">
        <v>0</v>
      </c>
      <c r="N11" s="3">
        <v>31.733333333333334</v>
      </c>
      <c r="O11" s="8">
        <v>3</v>
      </c>
      <c r="P11" s="2">
        <v>130.4109589041096</v>
      </c>
      <c r="Q11" s="100" t="s">
        <v>120</v>
      </c>
      <c r="R11" s="10"/>
      <c r="S11" s="62"/>
      <c r="T11" s="63"/>
    </row>
    <row r="12" spans="1:20" ht="21.75" customHeight="1">
      <c r="A12" s="29">
        <v>4</v>
      </c>
      <c r="B12" s="15" t="s">
        <v>103</v>
      </c>
      <c r="C12" s="25" t="s">
        <v>21</v>
      </c>
      <c r="D12" s="78" t="s">
        <v>80</v>
      </c>
      <c r="E12" s="24" t="s">
        <v>120</v>
      </c>
      <c r="F12" s="95">
        <v>0.3</v>
      </c>
      <c r="G12" s="38">
        <v>0.005706018518518519</v>
      </c>
      <c r="H12" s="13"/>
      <c r="I12" s="13"/>
      <c r="J12" s="13">
        <v>4</v>
      </c>
      <c r="K12" s="13"/>
      <c r="L12" s="13"/>
      <c r="M12" s="2">
        <v>4</v>
      </c>
      <c r="N12" s="18">
        <v>36.86666666666667</v>
      </c>
      <c r="O12" s="20">
        <v>4</v>
      </c>
      <c r="P12" s="2">
        <v>151.5068493150685</v>
      </c>
      <c r="Q12" s="99"/>
      <c r="R12" s="10"/>
      <c r="S12" s="62"/>
      <c r="T12" s="63"/>
    </row>
    <row r="13" spans="1:20" ht="21.75" customHeight="1">
      <c r="A13" s="29">
        <v>5</v>
      </c>
      <c r="B13" s="45" t="s">
        <v>155</v>
      </c>
      <c r="C13" s="25" t="s">
        <v>79</v>
      </c>
      <c r="D13" s="77" t="s">
        <v>89</v>
      </c>
      <c r="E13" s="16">
        <v>3</v>
      </c>
      <c r="F13" s="96">
        <v>1</v>
      </c>
      <c r="G13" s="38">
        <v>0.0062499999999999995</v>
      </c>
      <c r="H13" s="13"/>
      <c r="I13" s="13">
        <v>6</v>
      </c>
      <c r="J13" s="13"/>
      <c r="K13" s="13"/>
      <c r="L13" s="13"/>
      <c r="M13" s="2">
        <v>6</v>
      </c>
      <c r="N13" s="3">
        <v>42</v>
      </c>
      <c r="O13" s="8">
        <v>5</v>
      </c>
      <c r="P13" s="2">
        <v>172.6027397260274</v>
      </c>
      <c r="Q13" s="99"/>
      <c r="R13" s="10"/>
      <c r="S13" s="10"/>
      <c r="T13" s="66"/>
    </row>
    <row r="14" spans="1:20" ht="21.75" customHeight="1">
      <c r="A14" s="29">
        <v>6</v>
      </c>
      <c r="B14" s="15" t="s">
        <v>100</v>
      </c>
      <c r="C14" s="25" t="s">
        <v>79</v>
      </c>
      <c r="D14" s="47" t="s">
        <v>101</v>
      </c>
      <c r="E14" s="46" t="s">
        <v>120</v>
      </c>
      <c r="F14" s="96">
        <v>0.3</v>
      </c>
      <c r="G14" s="38">
        <v>0.007754629629629629</v>
      </c>
      <c r="H14" s="14"/>
      <c r="I14" s="14"/>
      <c r="J14" s="14"/>
      <c r="K14" s="14"/>
      <c r="L14" s="14"/>
      <c r="M14" s="2">
        <v>0</v>
      </c>
      <c r="N14" s="18">
        <v>44.666666666666664</v>
      </c>
      <c r="O14" s="20">
        <v>6</v>
      </c>
      <c r="P14" s="2">
        <v>183.56164383561645</v>
      </c>
      <c r="Q14" s="99"/>
      <c r="R14" s="10"/>
      <c r="S14" s="10"/>
      <c r="T14" s="66"/>
    </row>
    <row r="15" spans="1:20" ht="21.75" customHeight="1">
      <c r="A15" s="29">
        <v>7</v>
      </c>
      <c r="B15" s="15" t="s">
        <v>108</v>
      </c>
      <c r="C15" s="25" t="s">
        <v>21</v>
      </c>
      <c r="D15" s="25" t="s">
        <v>77</v>
      </c>
      <c r="E15" s="24" t="s">
        <v>120</v>
      </c>
      <c r="F15" s="95">
        <v>0.3</v>
      </c>
      <c r="G15" s="38">
        <v>0.007303240740740741</v>
      </c>
      <c r="H15" s="13"/>
      <c r="I15" s="13"/>
      <c r="J15" s="13"/>
      <c r="K15" s="13"/>
      <c r="L15" s="13">
        <v>6</v>
      </c>
      <c r="M15" s="2">
        <v>6</v>
      </c>
      <c r="N15" s="3">
        <v>48.06666666666667</v>
      </c>
      <c r="O15" s="8">
        <v>7</v>
      </c>
      <c r="P15" s="2">
        <v>197.53424657534248</v>
      </c>
      <c r="Q15" s="101"/>
      <c r="R15" s="10"/>
      <c r="S15" s="10"/>
      <c r="T15" s="11"/>
    </row>
    <row r="16" spans="1:20" ht="21.75" customHeight="1">
      <c r="A16" s="29">
        <v>8</v>
      </c>
      <c r="B16" s="15" t="s">
        <v>99</v>
      </c>
      <c r="C16" s="47" t="s">
        <v>79</v>
      </c>
      <c r="D16" s="47" t="s">
        <v>101</v>
      </c>
      <c r="E16" s="46" t="s">
        <v>122</v>
      </c>
      <c r="F16" s="95">
        <v>0.1</v>
      </c>
      <c r="G16" s="38">
        <v>0.0069560185185185185</v>
      </c>
      <c r="H16" s="13"/>
      <c r="I16" s="13">
        <v>3</v>
      </c>
      <c r="J16" s="13"/>
      <c r="K16" s="13"/>
      <c r="L16" s="13">
        <v>9</v>
      </c>
      <c r="M16" s="2">
        <v>12</v>
      </c>
      <c r="N16" s="3">
        <v>52.06666666666667</v>
      </c>
      <c r="O16" s="8">
        <v>8</v>
      </c>
      <c r="P16" s="2">
        <v>213.97260273972606</v>
      </c>
      <c r="Q16" s="101"/>
      <c r="R16" s="10"/>
      <c r="S16" s="10"/>
      <c r="T16" s="11"/>
    </row>
    <row r="17" spans="1:20" ht="21.75" customHeight="1">
      <c r="A17" s="29">
        <v>9</v>
      </c>
      <c r="B17" s="15" t="s">
        <v>96</v>
      </c>
      <c r="C17" s="47" t="s">
        <v>79</v>
      </c>
      <c r="D17" s="98" t="s">
        <v>101</v>
      </c>
      <c r="E17" s="46" t="s">
        <v>122</v>
      </c>
      <c r="F17" s="96">
        <v>0.1</v>
      </c>
      <c r="G17" s="38">
        <v>0.008391203703703705</v>
      </c>
      <c r="H17" s="13"/>
      <c r="I17" s="13"/>
      <c r="J17" s="13"/>
      <c r="K17" s="13"/>
      <c r="L17" s="13">
        <v>6</v>
      </c>
      <c r="M17" s="16"/>
      <c r="N17" s="18">
        <v>54.33</v>
      </c>
      <c r="O17" s="20">
        <v>9</v>
      </c>
      <c r="P17" s="16">
        <v>223</v>
      </c>
      <c r="Q17" s="102"/>
      <c r="R17" s="10"/>
      <c r="S17" s="10"/>
      <c r="T17" s="11"/>
    </row>
    <row r="18" spans="1:20" ht="21.75" customHeight="1">
      <c r="A18" s="29">
        <v>10</v>
      </c>
      <c r="B18" s="15" t="s">
        <v>104</v>
      </c>
      <c r="C18" s="25" t="s">
        <v>21</v>
      </c>
      <c r="D18" s="25" t="s">
        <v>105</v>
      </c>
      <c r="E18" s="46"/>
      <c r="F18" s="96">
        <v>0.1</v>
      </c>
      <c r="G18" s="38">
        <v>0.008564814814814815</v>
      </c>
      <c r="H18" s="13"/>
      <c r="I18" s="13"/>
      <c r="J18" s="13">
        <v>6</v>
      </c>
      <c r="K18" s="13"/>
      <c r="L18" s="13"/>
      <c r="M18" s="2">
        <v>6</v>
      </c>
      <c r="N18" s="18">
        <v>55.333333333333336</v>
      </c>
      <c r="O18" s="94">
        <v>10</v>
      </c>
      <c r="P18" s="2">
        <v>227.39726027397262</v>
      </c>
      <c r="Q18" s="101"/>
      <c r="R18" s="10"/>
      <c r="S18" s="10"/>
      <c r="T18" s="11"/>
    </row>
    <row r="19" spans="1:20" ht="21.75" customHeight="1">
      <c r="A19" s="29">
        <v>11</v>
      </c>
      <c r="B19" s="15" t="s">
        <v>106</v>
      </c>
      <c r="C19" s="47" t="s">
        <v>79</v>
      </c>
      <c r="D19" s="47" t="s">
        <v>114</v>
      </c>
      <c r="E19" s="46" t="s">
        <v>120</v>
      </c>
      <c r="F19" s="97">
        <v>0.3</v>
      </c>
      <c r="G19" s="38">
        <v>0.007303240740740741</v>
      </c>
      <c r="H19" s="13"/>
      <c r="I19" s="13">
        <v>18</v>
      </c>
      <c r="J19" s="13"/>
      <c r="K19" s="13"/>
      <c r="L19" s="13"/>
      <c r="M19" s="2">
        <v>18</v>
      </c>
      <c r="N19" s="3">
        <v>60.06666666666667</v>
      </c>
      <c r="O19" s="94">
        <v>11</v>
      </c>
      <c r="P19" s="2">
        <v>246.84931506849318</v>
      </c>
      <c r="Q19" s="102"/>
      <c r="R19" s="10"/>
      <c r="S19" s="10"/>
      <c r="T19" s="11"/>
    </row>
    <row r="20" spans="1:20" ht="21.75" customHeight="1">
      <c r="A20" s="29">
        <v>12</v>
      </c>
      <c r="B20" s="15" t="s">
        <v>91</v>
      </c>
      <c r="C20" s="25" t="s">
        <v>79</v>
      </c>
      <c r="D20" s="47" t="s">
        <v>101</v>
      </c>
      <c r="E20" s="46" t="s">
        <v>120</v>
      </c>
      <c r="F20" s="96">
        <v>0.3</v>
      </c>
      <c r="G20" s="38">
        <v>0.013807870370370371</v>
      </c>
      <c r="H20" s="2"/>
      <c r="I20" s="2"/>
      <c r="J20" s="2"/>
      <c r="K20" s="2"/>
      <c r="L20" s="2">
        <v>10</v>
      </c>
      <c r="M20" s="2">
        <v>10</v>
      </c>
      <c r="N20" s="18">
        <v>89.53333333333333</v>
      </c>
      <c r="O20" s="94">
        <v>12</v>
      </c>
      <c r="P20" s="2">
        <v>367.9452054794521</v>
      </c>
      <c r="Q20" s="102"/>
      <c r="R20" s="10"/>
      <c r="S20" s="10"/>
      <c r="T20" s="11"/>
    </row>
    <row r="21" spans="1:19" ht="21.75" customHeight="1" thickBot="1">
      <c r="A21" s="29">
        <v>13</v>
      </c>
      <c r="B21" s="75" t="s">
        <v>156</v>
      </c>
      <c r="C21" s="79" t="s">
        <v>79</v>
      </c>
      <c r="D21" s="76" t="s">
        <v>101</v>
      </c>
      <c r="E21" s="46" t="s">
        <v>122</v>
      </c>
      <c r="F21" s="96">
        <v>0.1</v>
      </c>
      <c r="G21" s="38" t="s">
        <v>93</v>
      </c>
      <c r="H21" s="2"/>
      <c r="I21" s="2"/>
      <c r="J21" s="2"/>
      <c r="K21" s="2"/>
      <c r="L21" s="2"/>
      <c r="M21" s="2">
        <v>0</v>
      </c>
      <c r="N21" s="18"/>
      <c r="O21" s="20" t="s">
        <v>92</v>
      </c>
      <c r="P21" s="2" t="s">
        <v>151</v>
      </c>
      <c r="Q21" s="102"/>
      <c r="R21" s="10"/>
      <c r="S21" s="10"/>
    </row>
    <row r="22" spans="2:17" ht="21.75" customHeight="1">
      <c r="B22" s="6" t="s">
        <v>10</v>
      </c>
      <c r="C22" s="23">
        <v>2</v>
      </c>
      <c r="D22" s="6"/>
      <c r="E22" s="6"/>
      <c r="F22" s="23"/>
      <c r="Q22" s="103"/>
    </row>
    <row r="23" spans="2:17" ht="21.75" customHeight="1">
      <c r="B23" s="6" t="s">
        <v>11</v>
      </c>
      <c r="C23" s="23">
        <v>16</v>
      </c>
      <c r="D23" s="6"/>
      <c r="E23" s="7"/>
      <c r="Q23" s="103"/>
    </row>
    <row r="24" spans="2:8" ht="15.75">
      <c r="B24" s="5" t="s">
        <v>163</v>
      </c>
      <c r="C24" s="5"/>
      <c r="D24" s="5"/>
      <c r="E24" s="5"/>
      <c r="F24" s="5"/>
      <c r="G24" s="5"/>
      <c r="H24" s="5"/>
    </row>
    <row r="25" spans="2:8" ht="15.75">
      <c r="B25" s="5" t="s">
        <v>162</v>
      </c>
      <c r="C25" s="5"/>
      <c r="D25" s="5"/>
      <c r="E25" s="5"/>
      <c r="F25" s="5"/>
      <c r="G25" s="5"/>
      <c r="H25" s="5"/>
    </row>
    <row r="26" ht="12.75">
      <c r="Q26" s="103"/>
    </row>
    <row r="29" ht="15.75">
      <c r="Q29" s="6"/>
    </row>
  </sheetData>
  <sheetProtection/>
  <mergeCells count="5">
    <mergeCell ref="A6:P6"/>
    <mergeCell ref="A7:P7"/>
    <mergeCell ref="A2:K2"/>
    <mergeCell ref="I3:K3"/>
    <mergeCell ref="A3:C3"/>
  </mergeCells>
  <printOptions/>
  <pageMargins left="0.75" right="0.75" top="1" bottom="1" header="0.5" footer="0.5"/>
  <pageSetup horizontalDpi="600" verticalDpi="600" orientation="landscape" paperSize="9"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4.7109375" style="0" customWidth="1"/>
    <col min="2" max="2" width="7.140625" style="0" customWidth="1"/>
    <col min="3" max="3" width="5.00390625" style="0" customWidth="1"/>
    <col min="4" max="5" width="6.003906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spans="1:6" ht="63.75" customHeight="1">
      <c r="A4" s="30" t="s">
        <v>1</v>
      </c>
      <c r="B4" s="33" t="s">
        <v>131</v>
      </c>
      <c r="C4" s="33" t="s">
        <v>132</v>
      </c>
      <c r="D4" s="33" t="s">
        <v>133</v>
      </c>
      <c r="E4" s="33" t="s">
        <v>142</v>
      </c>
      <c r="F4" s="33" t="s">
        <v>134</v>
      </c>
    </row>
    <row r="5" spans="1:6" ht="29.25" customHeight="1">
      <c r="A5" s="60" t="s">
        <v>51</v>
      </c>
      <c r="B5" s="20">
        <v>100</v>
      </c>
      <c r="C5" s="20">
        <v>100</v>
      </c>
      <c r="D5" s="20">
        <v>100</v>
      </c>
      <c r="E5" s="20">
        <v>100</v>
      </c>
      <c r="F5" s="8">
        <f>B5+C5+D5+E5</f>
        <v>400</v>
      </c>
    </row>
    <row r="6" spans="1:6" ht="29.25" customHeight="1">
      <c r="A6" s="52" t="s">
        <v>157</v>
      </c>
      <c r="B6" s="80">
        <v>91.24</v>
      </c>
      <c r="C6" s="81">
        <v>0</v>
      </c>
      <c r="D6" s="73">
        <v>57.58365927857453</v>
      </c>
      <c r="E6" s="73">
        <v>67.53</v>
      </c>
      <c r="F6" s="104">
        <f>B6+C6+D6+E6</f>
        <v>216.35365927857453</v>
      </c>
    </row>
    <row r="7" spans="1:6" ht="29.25" customHeight="1">
      <c r="A7" s="83" t="s">
        <v>119</v>
      </c>
      <c r="B7" s="87">
        <v>75.85</v>
      </c>
      <c r="C7" s="81">
        <v>75.61</v>
      </c>
      <c r="D7" s="81">
        <v>0</v>
      </c>
      <c r="E7" s="88">
        <v>0</v>
      </c>
      <c r="F7" s="104">
        <f>B7+C7+D7</f>
        <v>151.45999999999998</v>
      </c>
    </row>
    <row r="8" spans="1:7" ht="21.75" customHeight="1">
      <c r="A8" s="60" t="s">
        <v>135</v>
      </c>
      <c r="B8" s="80">
        <v>67.43</v>
      </c>
      <c r="C8" s="81">
        <v>0</v>
      </c>
      <c r="D8" s="73">
        <v>46.98581560283688</v>
      </c>
      <c r="E8" s="88">
        <v>0</v>
      </c>
      <c r="F8" s="104">
        <f>B8+C8+D8</f>
        <v>114.41581560283689</v>
      </c>
      <c r="G8" s="82"/>
    </row>
    <row r="9" spans="1:7" ht="21.75" customHeight="1">
      <c r="A9" s="83" t="s">
        <v>158</v>
      </c>
      <c r="B9" s="84">
        <v>74.73</v>
      </c>
      <c r="C9" s="85">
        <v>0</v>
      </c>
      <c r="D9" s="86">
        <v>0</v>
      </c>
      <c r="E9" s="88">
        <v>0</v>
      </c>
      <c r="F9" s="104">
        <f>B9+C9+D9</f>
        <v>74.73</v>
      </c>
      <c r="G9" s="82"/>
    </row>
    <row r="10" spans="1:6" ht="21.75" customHeight="1">
      <c r="A10" s="83" t="s">
        <v>159</v>
      </c>
      <c r="B10" s="87">
        <v>59.05</v>
      </c>
      <c r="C10" s="81">
        <v>0</v>
      </c>
      <c r="D10" s="81">
        <v>0</v>
      </c>
      <c r="E10" s="88">
        <v>0</v>
      </c>
      <c r="F10" s="104">
        <f>B10+C10+D10</f>
        <v>59.05</v>
      </c>
    </row>
    <row r="12" spans="2:8" ht="15.75">
      <c r="B12" s="5" t="s">
        <v>163</v>
      </c>
      <c r="C12" s="5"/>
      <c r="D12" s="5"/>
      <c r="E12" s="5"/>
      <c r="F12" s="5"/>
      <c r="G12" s="5"/>
      <c r="H12" s="5"/>
    </row>
    <row r="13" spans="1:8" ht="15.75">
      <c r="A13" s="109"/>
      <c r="B13" s="5" t="s">
        <v>162</v>
      </c>
      <c r="C13" s="5"/>
      <c r="D13" s="5"/>
      <c r="E13" s="5"/>
      <c r="F13" s="5"/>
      <c r="G13" s="5"/>
      <c r="H13" s="5"/>
    </row>
    <row r="14" ht="12.75" customHeight="1">
      <c r="A14" s="109"/>
    </row>
    <row r="15" ht="15">
      <c r="A15" s="69"/>
    </row>
    <row r="16" ht="15">
      <c r="A16" s="69"/>
    </row>
    <row r="17" ht="15">
      <c r="A17" s="69"/>
    </row>
    <row r="18" ht="15">
      <c r="A18" s="69"/>
    </row>
  </sheetData>
  <sheetProtection/>
  <mergeCells count="4">
    <mergeCell ref="A13:A14"/>
    <mergeCell ref="A2:K2"/>
    <mergeCell ref="I3:K3"/>
    <mergeCell ref="A3:C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W20"/>
  <sheetViews>
    <sheetView zoomScalePageLayoutView="0" workbookViewId="0" topLeftCell="A1">
      <selection activeCell="A19" sqref="A19:IV20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8.57421875" style="22" customWidth="1"/>
    <col min="4" max="4" width="10.00390625" style="0" customWidth="1"/>
    <col min="5" max="5" width="6.00390625" style="0" customWidth="1"/>
    <col min="6" max="6" width="7.8515625" style="22" customWidth="1"/>
    <col min="8" max="8" width="4.421875" style="0" customWidth="1"/>
    <col min="9" max="9" width="3.57421875" style="0" customWidth="1"/>
    <col min="10" max="10" width="4.140625" style="0" customWidth="1"/>
    <col min="11" max="11" width="4.8515625" style="0" customWidth="1"/>
    <col min="12" max="12" width="3.57421875" style="0" customWidth="1"/>
    <col min="13" max="13" width="3.28125" style="0" customWidth="1"/>
    <col min="14" max="14" width="6.00390625" style="0" customWidth="1"/>
    <col min="15" max="15" width="3.7109375" style="0" customWidth="1"/>
    <col min="16" max="16" width="7.140625" style="0" customWidth="1"/>
    <col min="18" max="18" width="4.28125" style="0" customWidth="1"/>
    <col min="19" max="19" width="12.281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spans="1:19" ht="21.75" customHeight="1">
      <c r="A4" s="105" t="s">
        <v>48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21.75" customHeigh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63.75" customHeight="1">
      <c r="A6" s="1" t="s">
        <v>0</v>
      </c>
      <c r="B6" s="30" t="s">
        <v>8</v>
      </c>
      <c r="C6" s="30" t="s">
        <v>19</v>
      </c>
      <c r="D6" s="30" t="s">
        <v>1</v>
      </c>
      <c r="E6" s="31" t="s">
        <v>7</v>
      </c>
      <c r="F6" s="31" t="s">
        <v>9</v>
      </c>
      <c r="G6" s="31" t="s">
        <v>5</v>
      </c>
      <c r="H6" s="31" t="s">
        <v>34</v>
      </c>
      <c r="I6" s="31" t="s">
        <v>35</v>
      </c>
      <c r="J6" s="31" t="s">
        <v>36</v>
      </c>
      <c r="K6" s="31" t="s">
        <v>41</v>
      </c>
      <c r="L6" s="31" t="s">
        <v>37</v>
      </c>
      <c r="M6" s="31" t="s">
        <v>38</v>
      </c>
      <c r="N6" s="31" t="s">
        <v>42</v>
      </c>
      <c r="O6" s="31" t="s">
        <v>43</v>
      </c>
      <c r="P6" s="31" t="s">
        <v>40</v>
      </c>
      <c r="Q6" s="32" t="s">
        <v>6</v>
      </c>
      <c r="R6" s="33" t="s">
        <v>2</v>
      </c>
      <c r="S6" s="33" t="s">
        <v>3</v>
      </c>
    </row>
    <row r="7" spans="1:23" ht="21.75" customHeight="1">
      <c r="A7" s="29">
        <v>1</v>
      </c>
      <c r="B7" s="15" t="s">
        <v>67</v>
      </c>
      <c r="C7" s="47" t="s">
        <v>126</v>
      </c>
      <c r="D7" s="25" t="s">
        <v>51</v>
      </c>
      <c r="E7" s="24">
        <v>2</v>
      </c>
      <c r="F7" s="24"/>
      <c r="G7" s="38">
        <v>0.006122685185185185</v>
      </c>
      <c r="H7" s="2"/>
      <c r="I7" s="2"/>
      <c r="J7" s="2"/>
      <c r="K7" s="2"/>
      <c r="L7" s="2"/>
      <c r="M7" s="2"/>
      <c r="N7" s="2"/>
      <c r="O7" s="2"/>
      <c r="P7" s="2">
        <v>0</v>
      </c>
      <c r="Q7" s="3">
        <v>26.45</v>
      </c>
      <c r="R7" s="8">
        <v>1</v>
      </c>
      <c r="S7" s="2">
        <v>100</v>
      </c>
      <c r="T7" s="9"/>
      <c r="U7" s="10"/>
      <c r="V7" s="10"/>
      <c r="W7" s="11"/>
    </row>
    <row r="8" spans="1:23" ht="21.75" customHeight="1">
      <c r="A8" s="29">
        <v>2</v>
      </c>
      <c r="B8" s="15" t="s">
        <v>65</v>
      </c>
      <c r="C8" s="47" t="s">
        <v>126</v>
      </c>
      <c r="D8" s="25" t="s">
        <v>51</v>
      </c>
      <c r="E8" s="24">
        <v>3</v>
      </c>
      <c r="F8" s="21"/>
      <c r="G8" s="38">
        <v>0.006597222222222222</v>
      </c>
      <c r="H8" s="2"/>
      <c r="I8" s="2"/>
      <c r="J8" s="2"/>
      <c r="K8" s="2"/>
      <c r="L8" s="2"/>
      <c r="M8" s="2"/>
      <c r="N8" s="2"/>
      <c r="O8" s="2"/>
      <c r="P8" s="2">
        <v>0</v>
      </c>
      <c r="Q8" s="18">
        <v>28.5</v>
      </c>
      <c r="R8" s="20">
        <v>2</v>
      </c>
      <c r="S8" s="2">
        <v>107.75047258979207</v>
      </c>
      <c r="T8" s="9"/>
      <c r="U8" s="10"/>
      <c r="V8" s="10"/>
      <c r="W8" s="11"/>
    </row>
    <row r="9" spans="1:23" ht="21.75" customHeight="1">
      <c r="A9" s="29">
        <v>3</v>
      </c>
      <c r="B9" s="15" t="s">
        <v>111</v>
      </c>
      <c r="C9" s="47" t="s">
        <v>126</v>
      </c>
      <c r="D9" s="25" t="s">
        <v>98</v>
      </c>
      <c r="E9" s="24">
        <v>1</v>
      </c>
      <c r="F9" s="21"/>
      <c r="G9" s="38">
        <v>0.008275462962962962</v>
      </c>
      <c r="H9" s="2"/>
      <c r="I9" s="2"/>
      <c r="J9" s="2"/>
      <c r="K9" s="2"/>
      <c r="L9" s="2"/>
      <c r="M9" s="2"/>
      <c r="N9" s="2"/>
      <c r="O9" s="2"/>
      <c r="P9" s="2">
        <v>0</v>
      </c>
      <c r="Q9" s="18">
        <v>35.75</v>
      </c>
      <c r="R9" s="20">
        <v>3</v>
      </c>
      <c r="S9" s="2">
        <v>135.16068052930058</v>
      </c>
      <c r="T9" s="9"/>
      <c r="U9" s="10"/>
      <c r="V9" s="10"/>
      <c r="W9" s="11"/>
    </row>
    <row r="10" spans="1:23" ht="21.75" customHeight="1">
      <c r="A10" s="29">
        <v>4</v>
      </c>
      <c r="B10" s="15" t="s">
        <v>121</v>
      </c>
      <c r="C10" s="47" t="s">
        <v>117</v>
      </c>
      <c r="D10" s="25" t="s">
        <v>101</v>
      </c>
      <c r="E10" s="24">
        <v>1</v>
      </c>
      <c r="F10" s="2"/>
      <c r="G10" s="38">
        <v>0.008749999999999999</v>
      </c>
      <c r="H10" s="13"/>
      <c r="I10" s="13"/>
      <c r="J10" s="13"/>
      <c r="K10" s="13"/>
      <c r="L10" s="13"/>
      <c r="M10" s="13"/>
      <c r="N10" s="13"/>
      <c r="O10" s="13"/>
      <c r="P10" s="2">
        <v>0</v>
      </c>
      <c r="Q10" s="3">
        <v>37.8</v>
      </c>
      <c r="R10" s="8">
        <v>4</v>
      </c>
      <c r="S10" s="2">
        <v>142.9111531190926</v>
      </c>
      <c r="T10" s="9"/>
      <c r="U10" s="10"/>
      <c r="V10" s="10"/>
      <c r="W10" s="11"/>
    </row>
    <row r="11" spans="1:23" ht="21.75" customHeight="1">
      <c r="A11" s="29">
        <v>5</v>
      </c>
      <c r="B11" s="15" t="s">
        <v>66</v>
      </c>
      <c r="C11" s="47" t="s">
        <v>79</v>
      </c>
      <c r="D11" s="25" t="s">
        <v>51</v>
      </c>
      <c r="E11" s="24">
        <v>3</v>
      </c>
      <c r="F11" s="21"/>
      <c r="G11" s="38">
        <v>0.00986111111111111</v>
      </c>
      <c r="H11" s="13"/>
      <c r="I11" s="13"/>
      <c r="J11" s="13"/>
      <c r="K11" s="13"/>
      <c r="L11" s="13"/>
      <c r="M11" s="13"/>
      <c r="N11" s="13"/>
      <c r="O11" s="13"/>
      <c r="P11" s="2">
        <v>0</v>
      </c>
      <c r="Q11" s="18">
        <v>42.6</v>
      </c>
      <c r="R11" s="20">
        <v>5</v>
      </c>
      <c r="S11" s="2">
        <v>161.0586011342155</v>
      </c>
      <c r="T11" s="9"/>
      <c r="U11" s="10"/>
      <c r="V11" s="10"/>
      <c r="W11" s="11"/>
    </row>
    <row r="12" spans="1:23" ht="21.75" customHeight="1">
      <c r="A12" s="29">
        <v>6</v>
      </c>
      <c r="B12" s="15" t="s">
        <v>128</v>
      </c>
      <c r="C12" s="25" t="s">
        <v>129</v>
      </c>
      <c r="D12" s="25" t="s">
        <v>101</v>
      </c>
      <c r="E12" s="24">
        <v>1</v>
      </c>
      <c r="F12" s="24"/>
      <c r="G12" s="38">
        <v>0.009849537037037037</v>
      </c>
      <c r="H12" s="13"/>
      <c r="I12" s="13"/>
      <c r="J12" s="13"/>
      <c r="K12" s="13"/>
      <c r="L12" s="13"/>
      <c r="M12" s="13">
        <v>3</v>
      </c>
      <c r="N12" s="13"/>
      <c r="O12" s="13"/>
      <c r="P12" s="2">
        <v>3</v>
      </c>
      <c r="Q12" s="3">
        <v>45.55</v>
      </c>
      <c r="R12" s="8">
        <v>6</v>
      </c>
      <c r="S12" s="2">
        <v>172.2117202268431</v>
      </c>
      <c r="T12" s="9"/>
      <c r="U12" s="10"/>
      <c r="V12" s="10"/>
      <c r="W12" s="11"/>
    </row>
    <row r="13" spans="1:23" ht="21.75" customHeight="1">
      <c r="A13" s="29">
        <v>7</v>
      </c>
      <c r="B13" s="15" t="s">
        <v>97</v>
      </c>
      <c r="C13" s="47" t="s">
        <v>126</v>
      </c>
      <c r="D13" s="25" t="s">
        <v>98</v>
      </c>
      <c r="E13" s="24">
        <v>1</v>
      </c>
      <c r="F13" s="21"/>
      <c r="G13" s="38">
        <v>0.009467592592592592</v>
      </c>
      <c r="H13" s="14"/>
      <c r="I13" s="14">
        <v>6</v>
      </c>
      <c r="J13" s="14">
        <v>2</v>
      </c>
      <c r="K13" s="14"/>
      <c r="L13" s="14"/>
      <c r="M13" s="14"/>
      <c r="N13" s="14"/>
      <c r="O13" s="14"/>
      <c r="P13" s="2">
        <v>8</v>
      </c>
      <c r="Q13" s="18">
        <v>48.9</v>
      </c>
      <c r="R13" s="20">
        <v>7</v>
      </c>
      <c r="S13" s="2">
        <v>184.87712665406426</v>
      </c>
      <c r="T13" s="9"/>
      <c r="U13" s="10"/>
      <c r="V13" s="10"/>
      <c r="W13" s="11"/>
    </row>
    <row r="14" spans="1:23" ht="21.75" customHeight="1">
      <c r="A14" s="29">
        <v>8</v>
      </c>
      <c r="B14" s="15" t="s">
        <v>125</v>
      </c>
      <c r="C14" s="25" t="s">
        <v>126</v>
      </c>
      <c r="D14" s="25" t="s">
        <v>119</v>
      </c>
      <c r="E14" s="24">
        <v>1</v>
      </c>
      <c r="F14" s="24"/>
      <c r="G14" s="38">
        <v>0.010335648148148148</v>
      </c>
      <c r="H14" s="13"/>
      <c r="I14" s="13">
        <v>12</v>
      </c>
      <c r="J14" s="13">
        <v>3</v>
      </c>
      <c r="K14" s="13"/>
      <c r="L14" s="13"/>
      <c r="M14" s="13"/>
      <c r="N14" s="13">
        <v>6</v>
      </c>
      <c r="O14" s="13">
        <v>6</v>
      </c>
      <c r="P14" s="2">
        <v>27</v>
      </c>
      <c r="Q14" s="3">
        <v>71.65</v>
      </c>
      <c r="R14" s="8">
        <v>8</v>
      </c>
      <c r="S14" s="2">
        <v>270.88846880907374</v>
      </c>
      <c r="T14" s="9"/>
      <c r="U14" s="10"/>
      <c r="V14" s="10"/>
      <c r="W14" s="11"/>
    </row>
    <row r="15" spans="1:23" ht="21.75" customHeight="1">
      <c r="A15" s="29">
        <v>9</v>
      </c>
      <c r="B15" s="15" t="s">
        <v>107</v>
      </c>
      <c r="C15" s="47" t="s">
        <v>126</v>
      </c>
      <c r="D15" s="25" t="s">
        <v>98</v>
      </c>
      <c r="E15" s="24">
        <v>1</v>
      </c>
      <c r="F15" s="21"/>
      <c r="G15" s="38">
        <v>0.01324074074074074</v>
      </c>
      <c r="H15" s="13"/>
      <c r="I15" s="13"/>
      <c r="J15" s="13"/>
      <c r="K15" s="13"/>
      <c r="L15" s="13"/>
      <c r="M15" s="13"/>
      <c r="N15" s="13">
        <v>10</v>
      </c>
      <c r="O15" s="13">
        <v>10</v>
      </c>
      <c r="P15" s="2">
        <v>20</v>
      </c>
      <c r="Q15" s="18">
        <v>77.2</v>
      </c>
      <c r="R15" s="20">
        <v>9</v>
      </c>
      <c r="S15" s="2">
        <v>291.8714555765596</v>
      </c>
      <c r="T15" s="9"/>
      <c r="U15" s="10"/>
      <c r="V15" s="10"/>
      <c r="W15" s="11"/>
    </row>
    <row r="16" spans="1:22" ht="21.75" customHeight="1" thickBot="1">
      <c r="A16" s="29">
        <v>10</v>
      </c>
      <c r="B16" s="39" t="s">
        <v>118</v>
      </c>
      <c r="C16" s="37" t="s">
        <v>117</v>
      </c>
      <c r="D16" s="28" t="s">
        <v>119</v>
      </c>
      <c r="E16" s="24">
        <v>1</v>
      </c>
      <c r="F16" s="21"/>
      <c r="G16" s="41" t="s">
        <v>93</v>
      </c>
      <c r="H16" s="2"/>
      <c r="I16" s="2"/>
      <c r="J16" s="2"/>
      <c r="K16" s="2"/>
      <c r="L16" s="2"/>
      <c r="M16" s="2"/>
      <c r="N16" s="2"/>
      <c r="O16" s="2"/>
      <c r="P16" s="2">
        <v>0</v>
      </c>
      <c r="Q16" s="18"/>
      <c r="R16" s="20">
        <v>10</v>
      </c>
      <c r="S16" s="2" t="s">
        <v>151</v>
      </c>
      <c r="T16" s="9"/>
      <c r="U16" s="10"/>
      <c r="V16" s="10"/>
    </row>
    <row r="17" spans="2:6" ht="21.75" customHeight="1">
      <c r="B17" s="6" t="s">
        <v>10</v>
      </c>
      <c r="C17" s="23">
        <v>2</v>
      </c>
      <c r="D17" s="6"/>
      <c r="E17" s="6"/>
      <c r="F17" s="23"/>
    </row>
    <row r="18" spans="2:5" ht="21.75" customHeight="1">
      <c r="B18" s="6" t="s">
        <v>11</v>
      </c>
      <c r="C18" s="23"/>
      <c r="D18" s="6"/>
      <c r="E18" s="7"/>
    </row>
    <row r="19" spans="2:8" ht="15.75">
      <c r="B19" s="5" t="s">
        <v>163</v>
      </c>
      <c r="C19" s="5"/>
      <c r="D19" s="5"/>
      <c r="E19" s="5"/>
      <c r="F19" s="5"/>
      <c r="G19" s="5"/>
      <c r="H19" s="5"/>
    </row>
    <row r="20" spans="2:8" ht="15.75">
      <c r="B20" s="5" t="s">
        <v>162</v>
      </c>
      <c r="C20" s="5"/>
      <c r="D20" s="5"/>
      <c r="E20" s="5"/>
      <c r="F20" s="5"/>
      <c r="G20" s="5"/>
      <c r="H20" s="5"/>
    </row>
  </sheetData>
  <sheetProtection/>
  <mergeCells count="5">
    <mergeCell ref="A4:S4"/>
    <mergeCell ref="A5:S5"/>
    <mergeCell ref="A2:K2"/>
    <mergeCell ref="I3:K3"/>
    <mergeCell ref="A3:C3"/>
  </mergeCells>
  <printOptions/>
  <pageMargins left="0.75" right="0.75" top="1" bottom="1" header="0.5" footer="0.5"/>
  <pageSetup horizontalDpi="600" verticalDpi="600" orientation="landscape" paperSize="9" r:id="rId4"/>
  <legacyDrawing r:id="rId2"/>
  <tableParts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W1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8.57421875" style="22" customWidth="1"/>
    <col min="4" max="4" width="10.00390625" style="0" customWidth="1"/>
    <col min="5" max="5" width="5.8515625" style="0" customWidth="1"/>
    <col min="6" max="6" width="7.8515625" style="22" customWidth="1"/>
    <col min="8" max="8" width="4.140625" style="0" customWidth="1"/>
    <col min="9" max="9" width="4.28125" style="0" customWidth="1"/>
    <col min="10" max="10" width="4.00390625" style="0" customWidth="1"/>
    <col min="11" max="11" width="6.421875" style="0" customWidth="1"/>
    <col min="12" max="12" width="4.140625" style="0" customWidth="1"/>
    <col min="13" max="13" width="3.7109375" style="0" customWidth="1"/>
    <col min="14" max="14" width="3.57421875" style="0" customWidth="1"/>
    <col min="15" max="15" width="3.421875" style="0" customWidth="1"/>
    <col min="16" max="16" width="7.140625" style="0" customWidth="1"/>
    <col min="18" max="18" width="6.28125" style="0" customWidth="1"/>
    <col min="19" max="19" width="5.28125" style="0" customWidth="1"/>
  </cols>
  <sheetData>
    <row r="1" spans="1:12" ht="18.75">
      <c r="A1" s="49" t="s">
        <v>141</v>
      </c>
      <c r="B1" s="49"/>
      <c r="C1" s="49"/>
      <c r="D1" s="49"/>
      <c r="E1" s="49"/>
      <c r="F1" s="93"/>
      <c r="G1" s="49"/>
      <c r="H1" s="49"/>
      <c r="I1" s="49"/>
      <c r="J1" s="49"/>
      <c r="K1" s="49"/>
      <c r="L1" s="50"/>
    </row>
    <row r="2" spans="1:11" ht="15.75">
      <c r="A2" s="105" t="s">
        <v>161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143</v>
      </c>
      <c r="B3" s="105"/>
      <c r="C3" s="105"/>
      <c r="D3" s="48"/>
      <c r="E3" s="48"/>
      <c r="F3" s="48"/>
      <c r="G3" s="48"/>
      <c r="H3" s="48"/>
      <c r="I3" s="106">
        <v>39908</v>
      </c>
      <c r="J3" s="107"/>
      <c r="K3" s="107"/>
    </row>
    <row r="4" spans="1:19" ht="21.75" customHeight="1">
      <c r="A4" s="105" t="s">
        <v>48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21.75" customHeight="1">
      <c r="A5" s="105" t="s">
        <v>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63.75" customHeight="1">
      <c r="A6" s="1" t="s">
        <v>0</v>
      </c>
      <c r="B6" s="30" t="s">
        <v>8</v>
      </c>
      <c r="C6" s="30" t="s">
        <v>19</v>
      </c>
      <c r="D6" s="30" t="s">
        <v>1</v>
      </c>
      <c r="E6" s="31" t="s">
        <v>7</v>
      </c>
      <c r="F6" s="31" t="s">
        <v>9</v>
      </c>
      <c r="G6" s="31" t="s">
        <v>5</v>
      </c>
      <c r="H6" s="31" t="s">
        <v>34</v>
      </c>
      <c r="I6" s="31" t="s">
        <v>35</v>
      </c>
      <c r="J6" s="31" t="s">
        <v>36</v>
      </c>
      <c r="K6" s="31" t="s">
        <v>41</v>
      </c>
      <c r="L6" s="31" t="s">
        <v>37</v>
      </c>
      <c r="M6" s="31" t="s">
        <v>38</v>
      </c>
      <c r="N6" s="31" t="s">
        <v>42</v>
      </c>
      <c r="O6" s="31" t="s">
        <v>43</v>
      </c>
      <c r="P6" s="31" t="s">
        <v>40</v>
      </c>
      <c r="Q6" s="32" t="s">
        <v>6</v>
      </c>
      <c r="R6" s="33" t="s">
        <v>2</v>
      </c>
      <c r="S6" s="33" t="s">
        <v>3</v>
      </c>
    </row>
    <row r="7" spans="1:23" ht="21.75" customHeight="1">
      <c r="A7" s="29">
        <v>1</v>
      </c>
      <c r="B7" s="15" t="s">
        <v>64</v>
      </c>
      <c r="C7" s="47" t="s">
        <v>79</v>
      </c>
      <c r="D7" s="25" t="s">
        <v>51</v>
      </c>
      <c r="E7" s="24">
        <v>3</v>
      </c>
      <c r="F7" s="21"/>
      <c r="G7" s="38">
        <v>0.006851851851851852</v>
      </c>
      <c r="H7" s="2"/>
      <c r="I7" s="2"/>
      <c r="J7" s="2"/>
      <c r="K7" s="2"/>
      <c r="L7" s="2"/>
      <c r="M7" s="2"/>
      <c r="N7" s="2"/>
      <c r="O7" s="2"/>
      <c r="P7" s="2">
        <v>0</v>
      </c>
      <c r="Q7" s="18">
        <v>29.6</v>
      </c>
      <c r="R7" s="20">
        <v>1</v>
      </c>
      <c r="S7" s="2">
        <v>100</v>
      </c>
      <c r="T7" s="9"/>
      <c r="U7" s="10"/>
      <c r="V7" s="10"/>
      <c r="W7" s="11"/>
    </row>
    <row r="8" spans="1:23" ht="21.75" customHeight="1">
      <c r="A8" s="29">
        <v>2</v>
      </c>
      <c r="B8" s="15" t="s">
        <v>68</v>
      </c>
      <c r="C8" s="47" t="s">
        <v>21</v>
      </c>
      <c r="D8" s="25" t="s">
        <v>51</v>
      </c>
      <c r="E8" s="24">
        <v>3</v>
      </c>
      <c r="F8" s="21"/>
      <c r="G8" s="38">
        <v>0.007337962962962963</v>
      </c>
      <c r="H8" s="2"/>
      <c r="I8" s="2"/>
      <c r="J8" s="2"/>
      <c r="K8" s="2"/>
      <c r="L8" s="2"/>
      <c r="M8" s="2"/>
      <c r="N8" s="2"/>
      <c r="O8" s="2"/>
      <c r="P8" s="2">
        <v>0</v>
      </c>
      <c r="Q8" s="18">
        <v>31.7</v>
      </c>
      <c r="R8" s="20">
        <v>2</v>
      </c>
      <c r="S8" s="2">
        <v>107.09459459459458</v>
      </c>
      <c r="T8" s="9"/>
      <c r="U8" s="10"/>
      <c r="V8" s="10"/>
      <c r="W8" s="11"/>
    </row>
    <row r="9" spans="1:23" ht="21.75" customHeight="1">
      <c r="A9" s="29">
        <v>3</v>
      </c>
      <c r="B9" s="15" t="s">
        <v>127</v>
      </c>
      <c r="C9" s="25" t="s">
        <v>126</v>
      </c>
      <c r="D9" s="47" t="s">
        <v>101</v>
      </c>
      <c r="E9" s="24">
        <v>1</v>
      </c>
      <c r="F9" s="21"/>
      <c r="G9" s="38">
        <v>0.010115740740740741</v>
      </c>
      <c r="H9" s="13"/>
      <c r="I9" s="13"/>
      <c r="J9" s="13"/>
      <c r="K9" s="13"/>
      <c r="L9" s="13"/>
      <c r="M9" s="13"/>
      <c r="N9" s="13"/>
      <c r="O9" s="13"/>
      <c r="P9" s="2">
        <v>0</v>
      </c>
      <c r="Q9" s="18">
        <v>43.7</v>
      </c>
      <c r="R9" s="20">
        <v>3</v>
      </c>
      <c r="S9" s="2">
        <v>147.63513513513513</v>
      </c>
      <c r="T9" s="9"/>
      <c r="U9" s="10"/>
      <c r="V9" s="10"/>
      <c r="W9" s="11"/>
    </row>
    <row r="10" spans="1:23" ht="21.75" customHeight="1">
      <c r="A10" s="29">
        <v>4</v>
      </c>
      <c r="B10" s="15" t="s">
        <v>116</v>
      </c>
      <c r="C10" s="25" t="s">
        <v>117</v>
      </c>
      <c r="D10" s="25" t="s">
        <v>101</v>
      </c>
      <c r="E10" s="24">
        <v>1</v>
      </c>
      <c r="F10" s="21"/>
      <c r="G10" s="38">
        <v>0.010439814814814813</v>
      </c>
      <c r="H10" s="16"/>
      <c r="I10" s="16"/>
      <c r="J10" s="16"/>
      <c r="K10" s="16"/>
      <c r="L10" s="16"/>
      <c r="M10" s="16"/>
      <c r="N10" s="16"/>
      <c r="O10" s="16"/>
      <c r="P10" s="2">
        <v>0</v>
      </c>
      <c r="Q10" s="18">
        <v>45.1</v>
      </c>
      <c r="R10" s="20">
        <v>4</v>
      </c>
      <c r="S10" s="2">
        <v>152.36486486486487</v>
      </c>
      <c r="T10" s="9"/>
      <c r="U10" s="10"/>
      <c r="V10" s="10"/>
      <c r="W10" s="11"/>
    </row>
    <row r="11" spans="1:22" ht="21.75" customHeight="1" thickBot="1">
      <c r="A11" s="29">
        <v>5</v>
      </c>
      <c r="B11" s="39" t="s">
        <v>109</v>
      </c>
      <c r="C11" s="79" t="s">
        <v>129</v>
      </c>
      <c r="D11" s="28" t="s">
        <v>98</v>
      </c>
      <c r="E11" s="24"/>
      <c r="F11" s="24"/>
      <c r="G11" s="4" t="s">
        <v>93</v>
      </c>
      <c r="H11" s="2"/>
      <c r="I11" s="2"/>
      <c r="J11" s="2"/>
      <c r="K11" s="2"/>
      <c r="L11" s="2"/>
      <c r="M11" s="2"/>
      <c r="N11" s="2"/>
      <c r="O11" s="2"/>
      <c r="P11" s="2">
        <v>0</v>
      </c>
      <c r="Q11" s="3"/>
      <c r="R11" s="8">
        <v>5</v>
      </c>
      <c r="S11" s="2" t="s">
        <v>151</v>
      </c>
      <c r="T11" s="9"/>
      <c r="U11" s="10"/>
      <c r="V11" s="10"/>
    </row>
    <row r="12" spans="2:6" ht="21.75" customHeight="1">
      <c r="B12" s="6" t="s">
        <v>10</v>
      </c>
      <c r="C12" s="23">
        <v>2</v>
      </c>
      <c r="D12" s="6"/>
      <c r="E12" s="6"/>
      <c r="F12" s="23"/>
    </row>
    <row r="13" spans="2:5" ht="21.75" customHeight="1">
      <c r="B13" s="6" t="s">
        <v>11</v>
      </c>
      <c r="C13" s="23"/>
      <c r="D13" s="6"/>
      <c r="E13" s="7"/>
    </row>
    <row r="14" spans="2:8" ht="15.75">
      <c r="B14" s="5" t="s">
        <v>163</v>
      </c>
      <c r="C14" s="5"/>
      <c r="D14" s="5"/>
      <c r="E14" s="5"/>
      <c r="F14" s="5"/>
      <c r="G14" s="5"/>
      <c r="H14" s="5"/>
    </row>
    <row r="15" spans="2:8" ht="15.75">
      <c r="B15" s="5" t="s">
        <v>162</v>
      </c>
      <c r="C15" s="5"/>
      <c r="D15" s="5"/>
      <c r="E15" s="5"/>
      <c r="F15" s="5"/>
      <c r="G15" s="5"/>
      <c r="H15" s="5"/>
    </row>
  </sheetData>
  <sheetProtection/>
  <mergeCells count="5">
    <mergeCell ref="A4:S4"/>
    <mergeCell ref="A5:S5"/>
    <mergeCell ref="A2:K2"/>
    <mergeCell ref="I3:K3"/>
    <mergeCell ref="A3:C3"/>
  </mergeCell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2008-03-20T14:10:05Z</cp:lastPrinted>
  <dcterms:created xsi:type="dcterms:W3CDTF">1996-10-08T23:32:33Z</dcterms:created>
  <dcterms:modified xsi:type="dcterms:W3CDTF">2009-04-07T18:16:15Z</dcterms:modified>
  <cp:category/>
  <cp:version/>
  <cp:contentType/>
  <cp:contentStatus/>
</cp:coreProperties>
</file>