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375" windowHeight="11640" firstSheet="2" activeTab="3"/>
  </bookViews>
  <sheets>
    <sheet name="Личка жен" sheetId="1" r:id="rId1"/>
    <sheet name="Личка" sheetId="2" r:id="rId2"/>
    <sheet name="Мужский связки" sheetId="3" r:id="rId3"/>
    <sheet name="Смешанные связки" sheetId="4" r:id="rId4"/>
    <sheet name="Лист3" sheetId="5" r:id="rId5"/>
    <sheet name="Жер 2" sheetId="6" r:id="rId6"/>
    <sheet name="Итоговый протокол" sheetId="7" r:id="rId7"/>
  </sheets>
  <definedNames/>
  <calcPr fullCalcOnLoad="1"/>
</workbook>
</file>

<file path=xl/sharedStrings.xml><?xml version="1.0" encoding="utf-8"?>
<sst xmlns="http://schemas.openxmlformats.org/spreadsheetml/2006/main" count="290" uniqueCount="119">
  <si>
    <t>Протокол</t>
  </si>
  <si>
    <t>№ п/п</t>
  </si>
  <si>
    <t>Команда</t>
  </si>
  <si>
    <t>Рейтинг команды</t>
  </si>
  <si>
    <t>Место</t>
  </si>
  <si>
    <t>% от победителя</t>
  </si>
  <si>
    <t>Выполненный разряд</t>
  </si>
  <si>
    <t xml:space="preserve">Время </t>
  </si>
  <si>
    <t>Баллы</t>
  </si>
  <si>
    <t xml:space="preserve">Сумма </t>
  </si>
  <si>
    <t xml:space="preserve"> открытого Чемпионата</t>
  </si>
  <si>
    <t>Центрального Федерального округа России</t>
  </si>
  <si>
    <t>по спортивному туризму (горный туризм) на технических</t>
  </si>
  <si>
    <t xml:space="preserve">дистанциях в закрытых помещениях </t>
  </si>
  <si>
    <t>Смешанные связки</t>
  </si>
  <si>
    <t>9 февраля 2008 года</t>
  </si>
  <si>
    <t>Разряд</t>
  </si>
  <si>
    <t>Связка</t>
  </si>
  <si>
    <t>Рейтинг связки</t>
  </si>
  <si>
    <t>Мужские связки</t>
  </si>
  <si>
    <t>Итоговый протокол</t>
  </si>
  <si>
    <t>Результат связок</t>
  </si>
  <si>
    <t>Смешанная</t>
  </si>
  <si>
    <t>Мужская</t>
  </si>
  <si>
    <t>Личная дистанция</t>
  </si>
  <si>
    <t>ФИО участника</t>
  </si>
  <si>
    <t>Рейтинг участника</t>
  </si>
  <si>
    <t>Штрафные баллы</t>
  </si>
  <si>
    <t>Дистанция "Связки"</t>
  </si>
  <si>
    <t>Класс дистанции</t>
  </si>
  <si>
    <t>Ранг</t>
  </si>
  <si>
    <t>Главный судья соревнований</t>
  </si>
  <si>
    <t>Главный секретарь</t>
  </si>
  <si>
    <t>Калентеенкова С.Н.</t>
  </si>
  <si>
    <t>9-10 февраля 2008 года</t>
  </si>
  <si>
    <t>Васильев                 Науменко</t>
  </si>
  <si>
    <t>Волг-Смол</t>
  </si>
  <si>
    <t>Ляпун                                   Сергиенкова</t>
  </si>
  <si>
    <t>Смола 2</t>
  </si>
  <si>
    <t>Москалев                    Иванов</t>
  </si>
  <si>
    <t>Стихия</t>
  </si>
  <si>
    <t>Калентеенков                Бурдейный</t>
  </si>
  <si>
    <t>Смола 1</t>
  </si>
  <si>
    <t>Сенягин                             Зайцева</t>
  </si>
  <si>
    <t>МПГУ</t>
  </si>
  <si>
    <t>Норд-Вест</t>
  </si>
  <si>
    <t>Кравченко              Максимов</t>
  </si>
  <si>
    <t>Регион 67</t>
  </si>
  <si>
    <t xml:space="preserve">Юсс                                                              Калабухова                                                                  </t>
  </si>
  <si>
    <t>МПГУ 2</t>
  </si>
  <si>
    <t>Ариничев                                        Сергеев</t>
  </si>
  <si>
    <t>Вестра</t>
  </si>
  <si>
    <t>Рябов                                     Федоренков</t>
  </si>
  <si>
    <t>Вестра 2</t>
  </si>
  <si>
    <t>МГСУ</t>
  </si>
  <si>
    <t xml:space="preserve">Антонов                                                      Елисеева                          </t>
  </si>
  <si>
    <t>Ярема                                   Зинченко</t>
  </si>
  <si>
    <t xml:space="preserve">Раков                                            Бахир                        </t>
  </si>
  <si>
    <t>Ковалев                               Карпенкова</t>
  </si>
  <si>
    <t>Маслобоев                                    Полежаев</t>
  </si>
  <si>
    <t>Лисовская                      Бабина</t>
  </si>
  <si>
    <t>Марьин                             Кашина</t>
  </si>
  <si>
    <t>Дмитровский                         Миронова</t>
  </si>
  <si>
    <t>Привалов                       Уханова</t>
  </si>
  <si>
    <t>Кассин                          Горьев</t>
  </si>
  <si>
    <t>Васильев</t>
  </si>
  <si>
    <t>Науменко</t>
  </si>
  <si>
    <t xml:space="preserve">Ляпун </t>
  </si>
  <si>
    <t>Зайцева</t>
  </si>
  <si>
    <t>Юсс</t>
  </si>
  <si>
    <t>Калабухова</t>
  </si>
  <si>
    <t>Ариничев</t>
  </si>
  <si>
    <t>Сергеев</t>
  </si>
  <si>
    <t>Рябов</t>
  </si>
  <si>
    <t>Строганов</t>
  </si>
  <si>
    <t>Колесникова</t>
  </si>
  <si>
    <t>Ярема</t>
  </si>
  <si>
    <t>Зинченко</t>
  </si>
  <si>
    <t>Раков</t>
  </si>
  <si>
    <t>Бахир</t>
  </si>
  <si>
    <t>Ковалев</t>
  </si>
  <si>
    <t>Карпенкова</t>
  </si>
  <si>
    <t>Маслобоев</t>
  </si>
  <si>
    <t>Полежаев</t>
  </si>
  <si>
    <t>Наседкин</t>
  </si>
  <si>
    <t>Лисовская</t>
  </si>
  <si>
    <t>Москалев</t>
  </si>
  <si>
    <t>Иванов</t>
  </si>
  <si>
    <t>Калентеенков</t>
  </si>
  <si>
    <t>Суарес</t>
  </si>
  <si>
    <t>Бабина</t>
  </si>
  <si>
    <t>Кашина</t>
  </si>
  <si>
    <t>Привалов</t>
  </si>
  <si>
    <t>Уханова</t>
  </si>
  <si>
    <t>Кассин</t>
  </si>
  <si>
    <t>Горьев</t>
  </si>
  <si>
    <t>Смола2</t>
  </si>
  <si>
    <t>Смола1</t>
  </si>
  <si>
    <t>Суарес                          Наседкин</t>
  </si>
  <si>
    <t>Шляпникова                                            Саратовкин</t>
  </si>
  <si>
    <t>снятие</t>
  </si>
  <si>
    <t>Строганов                  Колесникова</t>
  </si>
  <si>
    <t>Волгоград-Смоленск</t>
  </si>
  <si>
    <t>СНЯТИЕ</t>
  </si>
  <si>
    <t>Стартовый протокол</t>
  </si>
  <si>
    <t>Дистанция "Скалы"</t>
  </si>
  <si>
    <t>Стартовый номер</t>
  </si>
  <si>
    <t>Время</t>
  </si>
  <si>
    <t>00:63:00</t>
  </si>
  <si>
    <t>Личная дистанция (женщины)</t>
  </si>
  <si>
    <t>00:76:00</t>
  </si>
  <si>
    <t>00:70:00</t>
  </si>
  <si>
    <t>00:90:00</t>
  </si>
  <si>
    <t>00:75:00</t>
  </si>
  <si>
    <t>00:89:00</t>
  </si>
  <si>
    <t>00:53:00</t>
  </si>
  <si>
    <t>00:79:00</t>
  </si>
  <si>
    <t>"Стихи"я МОУ ДОД ДЮСШ Дзержинского р-на г.Волгограда</t>
  </si>
  <si>
    <t>Сборная команда Волгограда и Смоленска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</si>
</sst>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mm:ss.0;@"/>
    <numFmt numFmtId="183" formatCode="mm:ss.00;@"/>
    <numFmt numFmtId="184" formatCode="0.0"/>
    <numFmt numFmtId="185" formatCode="0.000"/>
    <numFmt numFmtId="186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 shrinkToFi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shrinkToFit="1"/>
    </xf>
    <xf numFmtId="1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 shrinkToFit="1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49" fontId="0" fillId="0" borderId="2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19050</xdr:rowOff>
    </xdr:from>
    <xdr:to>
      <xdr:col>1</xdr:col>
      <xdr:colOff>266700</xdr:colOff>
      <xdr:row>8</xdr:row>
      <xdr:rowOff>19050</xdr:rowOff>
    </xdr:to>
    <xdr:pic>
      <xdr:nvPicPr>
        <xdr:cNvPr id="1" name="cmdP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526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9525</xdr:rowOff>
    </xdr:from>
    <xdr:to>
      <xdr:col>1</xdr:col>
      <xdr:colOff>266700</xdr:colOff>
      <xdr:row>8</xdr:row>
      <xdr:rowOff>9525</xdr:rowOff>
    </xdr:to>
    <xdr:pic>
      <xdr:nvPicPr>
        <xdr:cNvPr id="1" name="cmdP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43100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0</xdr:colOff>
      <xdr:row>16</xdr:row>
      <xdr:rowOff>190500</xdr:rowOff>
    </xdr:from>
    <xdr:to>
      <xdr:col>3</xdr:col>
      <xdr:colOff>9525</xdr:colOff>
      <xdr:row>16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14325" y="57435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190500</xdr:rowOff>
    </xdr:from>
    <xdr:to>
      <xdr:col>2</xdr:col>
      <xdr:colOff>495300</xdr:colOff>
      <xdr:row>13</xdr:row>
      <xdr:rowOff>190500</xdr:rowOff>
    </xdr:to>
    <xdr:sp>
      <xdr:nvSpPr>
        <xdr:cNvPr id="3" name="Line 4"/>
        <xdr:cNvSpPr>
          <a:spLocks/>
        </xdr:cNvSpPr>
      </xdr:nvSpPr>
      <xdr:spPr>
        <a:xfrm flipV="1">
          <a:off x="323850" y="46005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200025</xdr:rowOff>
    </xdr:from>
    <xdr:to>
      <xdr:col>3</xdr:col>
      <xdr:colOff>0</xdr:colOff>
      <xdr:row>9</xdr:row>
      <xdr:rowOff>200025</xdr:rowOff>
    </xdr:to>
    <xdr:sp>
      <xdr:nvSpPr>
        <xdr:cNvPr id="4" name="Line 5"/>
        <xdr:cNvSpPr>
          <a:spLocks/>
        </xdr:cNvSpPr>
      </xdr:nvSpPr>
      <xdr:spPr>
        <a:xfrm>
          <a:off x="314325" y="30861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200025</xdr:rowOff>
    </xdr:from>
    <xdr:to>
      <xdr:col>3</xdr:col>
      <xdr:colOff>0</xdr:colOff>
      <xdr:row>11</xdr:row>
      <xdr:rowOff>200025</xdr:rowOff>
    </xdr:to>
    <xdr:sp>
      <xdr:nvSpPr>
        <xdr:cNvPr id="5" name="Line 6"/>
        <xdr:cNvSpPr>
          <a:spLocks/>
        </xdr:cNvSpPr>
      </xdr:nvSpPr>
      <xdr:spPr>
        <a:xfrm>
          <a:off x="323850" y="38481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200025</xdr:rowOff>
    </xdr:from>
    <xdr:to>
      <xdr:col>3</xdr:col>
      <xdr:colOff>0</xdr:colOff>
      <xdr:row>17</xdr:row>
      <xdr:rowOff>200025</xdr:rowOff>
    </xdr:to>
    <xdr:sp>
      <xdr:nvSpPr>
        <xdr:cNvPr id="6" name="Line 7"/>
        <xdr:cNvSpPr>
          <a:spLocks/>
        </xdr:cNvSpPr>
      </xdr:nvSpPr>
      <xdr:spPr>
        <a:xfrm>
          <a:off x="323850" y="61341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504825</xdr:colOff>
      <xdr:row>18</xdr:row>
      <xdr:rowOff>0</xdr:rowOff>
    </xdr:to>
    <xdr:sp>
      <xdr:nvSpPr>
        <xdr:cNvPr id="7" name="Line 8"/>
        <xdr:cNvSpPr>
          <a:spLocks/>
        </xdr:cNvSpPr>
      </xdr:nvSpPr>
      <xdr:spPr>
        <a:xfrm>
          <a:off x="323850" y="63150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200025</xdr:rowOff>
    </xdr:from>
    <xdr:to>
      <xdr:col>2</xdr:col>
      <xdr:colOff>495300</xdr:colOff>
      <xdr:row>15</xdr:row>
      <xdr:rowOff>200025</xdr:rowOff>
    </xdr:to>
    <xdr:sp>
      <xdr:nvSpPr>
        <xdr:cNvPr id="8" name="Line 9"/>
        <xdr:cNvSpPr>
          <a:spLocks/>
        </xdr:cNvSpPr>
      </xdr:nvSpPr>
      <xdr:spPr>
        <a:xfrm>
          <a:off x="323850" y="53721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190500</xdr:rowOff>
    </xdr:from>
    <xdr:to>
      <xdr:col>3</xdr:col>
      <xdr:colOff>0</xdr:colOff>
      <xdr:row>10</xdr:row>
      <xdr:rowOff>190500</xdr:rowOff>
    </xdr:to>
    <xdr:sp>
      <xdr:nvSpPr>
        <xdr:cNvPr id="9" name="Line 10"/>
        <xdr:cNvSpPr>
          <a:spLocks/>
        </xdr:cNvSpPr>
      </xdr:nvSpPr>
      <xdr:spPr>
        <a:xfrm>
          <a:off x="323850" y="34575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200025</xdr:rowOff>
    </xdr:from>
    <xdr:to>
      <xdr:col>3</xdr:col>
      <xdr:colOff>9525</xdr:colOff>
      <xdr:row>8</xdr:row>
      <xdr:rowOff>200025</xdr:rowOff>
    </xdr:to>
    <xdr:sp>
      <xdr:nvSpPr>
        <xdr:cNvPr id="10" name="Line 11"/>
        <xdr:cNvSpPr>
          <a:spLocks/>
        </xdr:cNvSpPr>
      </xdr:nvSpPr>
      <xdr:spPr>
        <a:xfrm>
          <a:off x="323850" y="27051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2</xdr:col>
      <xdr:colOff>504825</xdr:colOff>
      <xdr:row>15</xdr:row>
      <xdr:rowOff>0</xdr:rowOff>
    </xdr:to>
    <xdr:sp>
      <xdr:nvSpPr>
        <xdr:cNvPr id="11" name="Line 12"/>
        <xdr:cNvSpPr>
          <a:spLocks/>
        </xdr:cNvSpPr>
      </xdr:nvSpPr>
      <xdr:spPr>
        <a:xfrm>
          <a:off x="333375" y="51720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190500</xdr:rowOff>
    </xdr:from>
    <xdr:to>
      <xdr:col>2</xdr:col>
      <xdr:colOff>495300</xdr:colOff>
      <xdr:row>12</xdr:row>
      <xdr:rowOff>190500</xdr:rowOff>
    </xdr:to>
    <xdr:sp>
      <xdr:nvSpPr>
        <xdr:cNvPr id="12" name="Line 13"/>
        <xdr:cNvSpPr>
          <a:spLocks/>
        </xdr:cNvSpPr>
      </xdr:nvSpPr>
      <xdr:spPr>
        <a:xfrm>
          <a:off x="323850" y="42195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3</xdr:col>
      <xdr:colOff>0</xdr:colOff>
      <xdr:row>14</xdr:row>
      <xdr:rowOff>200025</xdr:rowOff>
    </xdr:to>
    <xdr:sp>
      <xdr:nvSpPr>
        <xdr:cNvPr id="13" name="Line 14"/>
        <xdr:cNvSpPr>
          <a:spLocks/>
        </xdr:cNvSpPr>
      </xdr:nvSpPr>
      <xdr:spPr>
        <a:xfrm>
          <a:off x="314325" y="49911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3</xdr:col>
      <xdr:colOff>0</xdr:colOff>
      <xdr:row>14</xdr:row>
      <xdr:rowOff>200025</xdr:rowOff>
    </xdr:to>
    <xdr:sp>
      <xdr:nvSpPr>
        <xdr:cNvPr id="14" name="Line 15"/>
        <xdr:cNvSpPr>
          <a:spLocks/>
        </xdr:cNvSpPr>
      </xdr:nvSpPr>
      <xdr:spPr>
        <a:xfrm>
          <a:off x="314325" y="49911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9525</xdr:rowOff>
    </xdr:from>
    <xdr:to>
      <xdr:col>1</xdr:col>
      <xdr:colOff>266700</xdr:colOff>
      <xdr:row>8</xdr:row>
      <xdr:rowOff>9525</xdr:rowOff>
    </xdr:to>
    <xdr:pic>
      <xdr:nvPicPr>
        <xdr:cNvPr id="1" name="cmdP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43100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0</xdr:colOff>
      <xdr:row>17</xdr:row>
      <xdr:rowOff>190500</xdr:rowOff>
    </xdr:from>
    <xdr:to>
      <xdr:col>3</xdr:col>
      <xdr:colOff>9525</xdr:colOff>
      <xdr:row>17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14325" y="61245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2</xdr:col>
      <xdr:colOff>495300</xdr:colOff>
      <xdr:row>15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23850" y="51720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3</xdr:col>
      <xdr:colOff>0</xdr:colOff>
      <xdr:row>14</xdr:row>
      <xdr:rowOff>200025</xdr:rowOff>
    </xdr:to>
    <xdr:sp>
      <xdr:nvSpPr>
        <xdr:cNvPr id="4" name="Line 5"/>
        <xdr:cNvSpPr>
          <a:spLocks/>
        </xdr:cNvSpPr>
      </xdr:nvSpPr>
      <xdr:spPr>
        <a:xfrm>
          <a:off x="314325" y="49911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200025</xdr:rowOff>
    </xdr:from>
    <xdr:to>
      <xdr:col>3</xdr:col>
      <xdr:colOff>0</xdr:colOff>
      <xdr:row>16</xdr:row>
      <xdr:rowOff>200025</xdr:rowOff>
    </xdr:to>
    <xdr:sp>
      <xdr:nvSpPr>
        <xdr:cNvPr id="5" name="Line 6"/>
        <xdr:cNvSpPr>
          <a:spLocks/>
        </xdr:cNvSpPr>
      </xdr:nvSpPr>
      <xdr:spPr>
        <a:xfrm>
          <a:off x="323850" y="57531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200025</xdr:rowOff>
    </xdr:from>
    <xdr:to>
      <xdr:col>3</xdr:col>
      <xdr:colOff>0</xdr:colOff>
      <xdr:row>10</xdr:row>
      <xdr:rowOff>200025</xdr:rowOff>
    </xdr:to>
    <xdr:sp>
      <xdr:nvSpPr>
        <xdr:cNvPr id="6" name="Line 7"/>
        <xdr:cNvSpPr>
          <a:spLocks/>
        </xdr:cNvSpPr>
      </xdr:nvSpPr>
      <xdr:spPr>
        <a:xfrm>
          <a:off x="323850" y="34671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200025</xdr:rowOff>
    </xdr:from>
    <xdr:to>
      <xdr:col>2</xdr:col>
      <xdr:colOff>504825</xdr:colOff>
      <xdr:row>8</xdr:row>
      <xdr:rowOff>200025</xdr:rowOff>
    </xdr:to>
    <xdr:sp>
      <xdr:nvSpPr>
        <xdr:cNvPr id="7" name="Line 8"/>
        <xdr:cNvSpPr>
          <a:spLocks/>
        </xdr:cNvSpPr>
      </xdr:nvSpPr>
      <xdr:spPr>
        <a:xfrm>
          <a:off x="323850" y="27051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200025</xdr:rowOff>
    </xdr:from>
    <xdr:to>
      <xdr:col>2</xdr:col>
      <xdr:colOff>495300</xdr:colOff>
      <xdr:row>9</xdr:row>
      <xdr:rowOff>200025</xdr:rowOff>
    </xdr:to>
    <xdr:sp>
      <xdr:nvSpPr>
        <xdr:cNvPr id="8" name="Line 9"/>
        <xdr:cNvSpPr>
          <a:spLocks/>
        </xdr:cNvSpPr>
      </xdr:nvSpPr>
      <xdr:spPr>
        <a:xfrm>
          <a:off x="323850" y="30861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190500</xdr:rowOff>
    </xdr:from>
    <xdr:to>
      <xdr:col>3</xdr:col>
      <xdr:colOff>0</xdr:colOff>
      <xdr:row>19</xdr:row>
      <xdr:rowOff>190500</xdr:rowOff>
    </xdr:to>
    <xdr:sp>
      <xdr:nvSpPr>
        <xdr:cNvPr id="9" name="Line 10"/>
        <xdr:cNvSpPr>
          <a:spLocks/>
        </xdr:cNvSpPr>
      </xdr:nvSpPr>
      <xdr:spPr>
        <a:xfrm>
          <a:off x="323850" y="68865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200025</xdr:rowOff>
    </xdr:from>
    <xdr:to>
      <xdr:col>3</xdr:col>
      <xdr:colOff>9525</xdr:colOff>
      <xdr:row>15</xdr:row>
      <xdr:rowOff>200025</xdr:rowOff>
    </xdr:to>
    <xdr:sp>
      <xdr:nvSpPr>
        <xdr:cNvPr id="10" name="Line 11"/>
        <xdr:cNvSpPr>
          <a:spLocks/>
        </xdr:cNvSpPr>
      </xdr:nvSpPr>
      <xdr:spPr>
        <a:xfrm>
          <a:off x="323850" y="53721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200025</xdr:rowOff>
    </xdr:from>
    <xdr:to>
      <xdr:col>3</xdr:col>
      <xdr:colOff>0</xdr:colOff>
      <xdr:row>18</xdr:row>
      <xdr:rowOff>200025</xdr:rowOff>
    </xdr:to>
    <xdr:sp>
      <xdr:nvSpPr>
        <xdr:cNvPr id="11" name="Line 13"/>
        <xdr:cNvSpPr>
          <a:spLocks/>
        </xdr:cNvSpPr>
      </xdr:nvSpPr>
      <xdr:spPr>
        <a:xfrm>
          <a:off x="333375" y="65151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49</xdr:row>
      <xdr:rowOff>47625</xdr:rowOff>
    </xdr:from>
    <xdr:to>
      <xdr:col>3</xdr:col>
      <xdr:colOff>304800</xdr:colOff>
      <xdr:row>49</xdr:row>
      <xdr:rowOff>47625</xdr:rowOff>
    </xdr:to>
    <xdr:sp>
      <xdr:nvSpPr>
        <xdr:cNvPr id="12" name="Line 14"/>
        <xdr:cNvSpPr>
          <a:spLocks/>
        </xdr:cNvSpPr>
      </xdr:nvSpPr>
      <xdr:spPr>
        <a:xfrm>
          <a:off x="638175" y="122777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209550</xdr:rowOff>
    </xdr:from>
    <xdr:to>
      <xdr:col>3</xdr:col>
      <xdr:colOff>0</xdr:colOff>
      <xdr:row>12</xdr:row>
      <xdr:rowOff>209550</xdr:rowOff>
    </xdr:to>
    <xdr:sp>
      <xdr:nvSpPr>
        <xdr:cNvPr id="13" name="Line 15"/>
        <xdr:cNvSpPr>
          <a:spLocks/>
        </xdr:cNvSpPr>
      </xdr:nvSpPr>
      <xdr:spPr>
        <a:xfrm>
          <a:off x="333375" y="42386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200025</xdr:rowOff>
    </xdr:from>
    <xdr:to>
      <xdr:col>2</xdr:col>
      <xdr:colOff>504825</xdr:colOff>
      <xdr:row>11</xdr:row>
      <xdr:rowOff>200025</xdr:rowOff>
    </xdr:to>
    <xdr:sp>
      <xdr:nvSpPr>
        <xdr:cNvPr id="14" name="Line 16"/>
        <xdr:cNvSpPr>
          <a:spLocks/>
        </xdr:cNvSpPr>
      </xdr:nvSpPr>
      <xdr:spPr>
        <a:xfrm>
          <a:off x="323850" y="38481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200025</xdr:rowOff>
    </xdr:from>
    <xdr:to>
      <xdr:col>2</xdr:col>
      <xdr:colOff>495300</xdr:colOff>
      <xdr:row>13</xdr:row>
      <xdr:rowOff>200025</xdr:rowOff>
    </xdr:to>
    <xdr:sp>
      <xdr:nvSpPr>
        <xdr:cNvPr id="15" name="Line 17"/>
        <xdr:cNvSpPr>
          <a:spLocks/>
        </xdr:cNvSpPr>
      </xdr:nvSpPr>
      <xdr:spPr>
        <a:xfrm>
          <a:off x="323850" y="46101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200025</xdr:rowOff>
    </xdr:from>
    <xdr:to>
      <xdr:col>2</xdr:col>
      <xdr:colOff>495300</xdr:colOff>
      <xdr:row>13</xdr:row>
      <xdr:rowOff>200025</xdr:rowOff>
    </xdr:to>
    <xdr:sp>
      <xdr:nvSpPr>
        <xdr:cNvPr id="16" name="Line 18"/>
        <xdr:cNvSpPr>
          <a:spLocks/>
        </xdr:cNvSpPr>
      </xdr:nvSpPr>
      <xdr:spPr>
        <a:xfrm>
          <a:off x="323850" y="46101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9525</xdr:rowOff>
    </xdr:from>
    <xdr:to>
      <xdr:col>1</xdr:col>
      <xdr:colOff>266700</xdr:colOff>
      <xdr:row>9</xdr:row>
      <xdr:rowOff>9525</xdr:rowOff>
    </xdr:to>
    <xdr:pic>
      <xdr:nvPicPr>
        <xdr:cNvPr id="1" name="cmdP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4310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4">
      <selection activeCell="L13" sqref="L13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12.421875" style="0" customWidth="1"/>
    <col min="4" max="4" width="7.7109375" style="0" customWidth="1"/>
    <col min="5" max="5" width="6.57421875" style="0" customWidth="1"/>
    <col min="6" max="8" width="8.7109375" style="0" customWidth="1"/>
    <col min="9" max="9" width="8.00390625" style="0" customWidth="1"/>
    <col min="10" max="11" width="7.7109375" style="0" customWidth="1"/>
  </cols>
  <sheetData>
    <row r="1" spans="1:11" ht="21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1.75" customHeight="1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21.75" customHeight="1">
      <c r="A5" s="32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21.75" customHeight="1">
      <c r="A6" s="33" t="s">
        <v>109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1.75" customHeight="1">
      <c r="A7" s="33" t="s">
        <v>34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58.5" customHeight="1">
      <c r="A8" s="1" t="s">
        <v>1</v>
      </c>
      <c r="B8" s="2" t="s">
        <v>25</v>
      </c>
      <c r="C8" s="2" t="s">
        <v>2</v>
      </c>
      <c r="D8" s="3" t="s">
        <v>16</v>
      </c>
      <c r="E8" s="3" t="s">
        <v>26</v>
      </c>
      <c r="F8" s="3" t="s">
        <v>7</v>
      </c>
      <c r="G8" s="3" t="s">
        <v>27</v>
      </c>
      <c r="H8" s="6" t="s">
        <v>9</v>
      </c>
      <c r="I8" s="4" t="s">
        <v>4</v>
      </c>
      <c r="J8" s="5" t="s">
        <v>5</v>
      </c>
      <c r="K8" s="4" t="s">
        <v>6</v>
      </c>
    </row>
    <row r="9" spans="1:15" ht="21.75" customHeight="1">
      <c r="A9" s="7">
        <v>10</v>
      </c>
      <c r="B9" s="9" t="s">
        <v>81</v>
      </c>
      <c r="C9" s="24" t="s">
        <v>42</v>
      </c>
      <c r="D9" s="11"/>
      <c r="E9" s="11"/>
      <c r="F9" s="14">
        <v>0.008368055555555556</v>
      </c>
      <c r="G9" s="7"/>
      <c r="H9" s="8">
        <f>IF(F9=0,"",SUM(G9,HOUR(F9)*360,MINUTE(F9)*6,SECOND(F9)/10))</f>
        <v>72.3</v>
      </c>
      <c r="I9" s="18">
        <v>1</v>
      </c>
      <c r="J9" s="7">
        <v>100</v>
      </c>
      <c r="K9" s="12"/>
      <c r="L9" s="20"/>
      <c r="M9" s="21"/>
      <c r="N9" s="21"/>
      <c r="O9" s="22"/>
    </row>
    <row r="10" spans="1:15" ht="21.75" customHeight="1">
      <c r="A10" s="7">
        <v>16</v>
      </c>
      <c r="B10" s="9" t="s">
        <v>79</v>
      </c>
      <c r="C10" s="24" t="s">
        <v>40</v>
      </c>
      <c r="D10" s="11"/>
      <c r="E10" s="11"/>
      <c r="F10" s="14">
        <v>0.008900462962962962</v>
      </c>
      <c r="G10" s="7"/>
      <c r="H10" s="8">
        <f>IF(F10=0,"",SUM(G10,HOUR(F10)*360,MINUTE(F10)*6,SECOND(F10)/10))</f>
        <v>76.9</v>
      </c>
      <c r="I10" s="18">
        <v>2</v>
      </c>
      <c r="J10" s="7">
        <v>106</v>
      </c>
      <c r="K10" s="12"/>
      <c r="L10" s="20"/>
      <c r="M10" s="21"/>
      <c r="N10" s="21"/>
      <c r="O10" s="22"/>
    </row>
    <row r="11" spans="1:14" ht="21.75" customHeight="1">
      <c r="A11" s="7">
        <v>22</v>
      </c>
      <c r="B11" s="9" t="s">
        <v>85</v>
      </c>
      <c r="C11" s="24" t="s">
        <v>47</v>
      </c>
      <c r="D11" s="11"/>
      <c r="E11" s="11"/>
      <c r="F11" s="14">
        <v>0.01175925925925926</v>
      </c>
      <c r="G11" s="7"/>
      <c r="H11" s="8">
        <f>IF(F11=0,"",SUM(G11,HOUR(F11)*360,MINUTE(F11)*6,SECOND(F11)/10))</f>
        <v>101.6</v>
      </c>
      <c r="I11" s="18">
        <v>3</v>
      </c>
      <c r="J11" s="7">
        <v>141</v>
      </c>
      <c r="K11" s="12"/>
      <c r="L11" s="20"/>
      <c r="M11" s="21"/>
      <c r="N11" s="21"/>
    </row>
    <row r="12" spans="1:14" ht="21.75" customHeight="1">
      <c r="A12" s="7">
        <v>28</v>
      </c>
      <c r="B12" s="9" t="s">
        <v>93</v>
      </c>
      <c r="C12" s="24" t="s">
        <v>53</v>
      </c>
      <c r="D12" s="11"/>
      <c r="E12" s="11"/>
      <c r="F12" s="14">
        <v>0.01568287037037037</v>
      </c>
      <c r="G12" s="7"/>
      <c r="H12" s="8">
        <f>IF(F12=0,"",SUM(G12,HOUR(F12)*360,MINUTE(F12)*6,SECOND(F12)/10))</f>
        <v>135.5</v>
      </c>
      <c r="I12" s="19">
        <v>4</v>
      </c>
      <c r="J12" s="7">
        <f>IF(H12="","",IF(ISERROR(H12/#REF!*100),0,H12/#REF!*100))</f>
        <v>0</v>
      </c>
      <c r="K12" s="12"/>
      <c r="L12" s="20"/>
      <c r="M12" s="21"/>
      <c r="N12" s="21"/>
    </row>
    <row r="13" spans="1:14" ht="21.75" customHeight="1">
      <c r="A13" s="7">
        <v>30</v>
      </c>
      <c r="B13" s="9" t="s">
        <v>75</v>
      </c>
      <c r="C13" s="24" t="s">
        <v>54</v>
      </c>
      <c r="D13" s="11"/>
      <c r="E13" s="11"/>
      <c r="F13" s="14">
        <v>0.016574074074074074</v>
      </c>
      <c r="G13" s="7">
        <v>21</v>
      </c>
      <c r="H13" s="8">
        <f>IF(F13=0,"",SUM(G13,HOUR(F13)*360,MINUTE(F13)*6,SECOND(F13)/10))</f>
        <v>164.2</v>
      </c>
      <c r="I13" s="19">
        <v>5</v>
      </c>
      <c r="J13" s="7">
        <f>IF(H13="","",IF(ISERROR(H13/#REF!*100),0,H13/#REF!*100))</f>
        <v>0</v>
      </c>
      <c r="K13" s="12"/>
      <c r="L13" s="20"/>
      <c r="M13" s="21"/>
      <c r="N13" s="21"/>
    </row>
    <row r="14" spans="1:14" ht="21.75" customHeight="1">
      <c r="A14" s="7">
        <v>38</v>
      </c>
      <c r="B14" s="9" t="s">
        <v>68</v>
      </c>
      <c r="C14" s="24" t="s">
        <v>44</v>
      </c>
      <c r="D14" s="11"/>
      <c r="E14" s="11"/>
      <c r="F14" s="14" t="s">
        <v>100</v>
      </c>
      <c r="G14" s="7"/>
      <c r="H14" s="8" t="s">
        <v>100</v>
      </c>
      <c r="I14" s="19"/>
      <c r="J14" s="7">
        <f>IF(H14="","",IF(ISERROR(H14/#REF!*100),0,H14/#REF!*100))</f>
        <v>0</v>
      </c>
      <c r="K14" s="12"/>
      <c r="L14" s="20"/>
      <c r="M14" s="21"/>
      <c r="N14" s="21"/>
    </row>
    <row r="15" spans="1:14" ht="21.75" customHeight="1">
      <c r="A15" s="7">
        <v>40</v>
      </c>
      <c r="B15" s="9" t="s">
        <v>70</v>
      </c>
      <c r="C15" s="24" t="s">
        <v>49</v>
      </c>
      <c r="D15" s="11"/>
      <c r="E15" s="11"/>
      <c r="F15" s="14" t="s">
        <v>100</v>
      </c>
      <c r="G15" s="7"/>
      <c r="H15" s="8" t="s">
        <v>100</v>
      </c>
      <c r="I15" s="19"/>
      <c r="J15" s="7">
        <f>IF(H15="","",IF(ISERROR(H15/#REF!*100),0,H15/#REF!*100))</f>
        <v>0</v>
      </c>
      <c r="K15" s="12"/>
      <c r="L15" s="20"/>
      <c r="M15" s="21"/>
      <c r="N15" s="21"/>
    </row>
    <row r="16" spans="1:14" ht="21.75" customHeight="1">
      <c r="A16" s="7">
        <v>42</v>
      </c>
      <c r="B16" s="9" t="s">
        <v>91</v>
      </c>
      <c r="C16" s="24" t="s">
        <v>49</v>
      </c>
      <c r="D16" s="11"/>
      <c r="E16" s="11"/>
      <c r="F16" s="14" t="s">
        <v>100</v>
      </c>
      <c r="G16" s="7"/>
      <c r="H16" s="14" t="s">
        <v>100</v>
      </c>
      <c r="I16" s="19"/>
      <c r="J16" s="7">
        <f>IF(H16="","",IF(ISERROR(H16/#REF!*100),0,H16/#REF!*100))</f>
        <v>0</v>
      </c>
      <c r="K16" s="12"/>
      <c r="L16" s="20"/>
      <c r="M16" s="21"/>
      <c r="N16" s="21"/>
    </row>
    <row r="17" spans="2:5" ht="21.75" customHeight="1">
      <c r="B17" s="16" t="s">
        <v>29</v>
      </c>
      <c r="C17" s="16"/>
      <c r="D17" s="16"/>
      <c r="E17" s="16"/>
    </row>
    <row r="18" spans="2:5" ht="21.75" customHeight="1">
      <c r="B18" s="16" t="s">
        <v>30</v>
      </c>
      <c r="C18" s="16"/>
      <c r="D18" s="17"/>
      <c r="E18" s="17"/>
    </row>
    <row r="19" spans="4:11" ht="21.75" customHeight="1">
      <c r="D19" s="16" t="s">
        <v>31</v>
      </c>
      <c r="E19" s="16"/>
      <c r="F19" s="16"/>
      <c r="G19" s="16"/>
      <c r="H19" s="16"/>
      <c r="I19" s="16"/>
      <c r="J19" s="16"/>
      <c r="K19" s="16"/>
    </row>
    <row r="20" spans="4:9" ht="21.75" customHeight="1">
      <c r="D20" s="16" t="s">
        <v>32</v>
      </c>
      <c r="E20" s="16"/>
      <c r="F20" s="16"/>
      <c r="G20" s="16"/>
      <c r="H20" s="15"/>
      <c r="I20" s="16" t="s">
        <v>33</v>
      </c>
    </row>
  </sheetData>
  <mergeCells count="7">
    <mergeCell ref="A5:K5"/>
    <mergeCell ref="A6:K6"/>
    <mergeCell ref="A7:K7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O35"/>
  <sheetViews>
    <sheetView workbookViewId="0" topLeftCell="A4">
      <selection activeCell="B36" sqref="B36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12.421875" style="0" customWidth="1"/>
    <col min="4" max="4" width="7.7109375" style="0" customWidth="1"/>
    <col min="5" max="5" width="6.57421875" style="0" customWidth="1"/>
    <col min="6" max="8" width="8.7109375" style="0" customWidth="1"/>
    <col min="9" max="9" width="8.00390625" style="0" customWidth="1"/>
    <col min="10" max="11" width="7.7109375" style="0" customWidth="1"/>
  </cols>
  <sheetData>
    <row r="1" spans="1:11" ht="21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1.75" customHeight="1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21.75" customHeight="1">
      <c r="A5" s="32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21.75" customHeight="1">
      <c r="A6" s="33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1.75" customHeight="1">
      <c r="A7" s="33" t="s">
        <v>34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58.5" customHeight="1">
      <c r="A8" s="1" t="s">
        <v>1</v>
      </c>
      <c r="B8" s="2" t="s">
        <v>25</v>
      </c>
      <c r="C8" s="2" t="s">
        <v>2</v>
      </c>
      <c r="D8" s="3" t="s">
        <v>16</v>
      </c>
      <c r="E8" s="3" t="s">
        <v>26</v>
      </c>
      <c r="F8" s="3" t="s">
        <v>7</v>
      </c>
      <c r="G8" s="3" t="s">
        <v>27</v>
      </c>
      <c r="H8" s="6" t="s">
        <v>9</v>
      </c>
      <c r="I8" s="4" t="s">
        <v>4</v>
      </c>
      <c r="J8" s="5" t="s">
        <v>5</v>
      </c>
      <c r="K8" s="4" t="s">
        <v>6</v>
      </c>
    </row>
    <row r="9" spans="1:15" ht="21.75" customHeight="1">
      <c r="A9" s="7">
        <v>1</v>
      </c>
      <c r="B9" s="9" t="s">
        <v>71</v>
      </c>
      <c r="C9" s="24" t="s">
        <v>51</v>
      </c>
      <c r="D9" s="7"/>
      <c r="E9" s="11"/>
      <c r="F9" s="14">
        <v>0.006458333333333333</v>
      </c>
      <c r="G9" s="7"/>
      <c r="H9" s="8">
        <f aca="true" t="shared" si="0" ref="H9:H30">IF(F9=0,"",SUM(G9,HOUR(F9)*360,MINUTE(F9)*6,SECOND(F9)/10))</f>
        <v>55.8</v>
      </c>
      <c r="I9" s="18">
        <v>1</v>
      </c>
      <c r="J9" s="7">
        <v>100</v>
      </c>
      <c r="K9" s="12"/>
      <c r="L9" s="20"/>
      <c r="M9" s="21"/>
      <c r="N9" s="21"/>
      <c r="O9" s="22"/>
    </row>
    <row r="10" spans="1:15" ht="21.75" customHeight="1">
      <c r="A10" s="7">
        <v>2</v>
      </c>
      <c r="B10" s="9" t="s">
        <v>87</v>
      </c>
      <c r="C10" s="24" t="s">
        <v>40</v>
      </c>
      <c r="D10" s="11"/>
      <c r="E10" s="11"/>
      <c r="F10" s="14">
        <v>0.0069097222222222225</v>
      </c>
      <c r="G10" s="7"/>
      <c r="H10" s="8">
        <f t="shared" si="0"/>
        <v>59.7</v>
      </c>
      <c r="I10" s="18">
        <v>2</v>
      </c>
      <c r="J10" s="7">
        <f>IF(H10="","",IF(ISERROR(H10/$H$9*100),0,H10/$H$9*100))</f>
        <v>106.98924731182797</v>
      </c>
      <c r="K10" s="12"/>
      <c r="L10" s="20"/>
      <c r="M10" s="21"/>
      <c r="N10" s="21"/>
      <c r="O10" s="22"/>
    </row>
    <row r="11" spans="1:15" ht="21.75" customHeight="1">
      <c r="A11" s="7">
        <v>3</v>
      </c>
      <c r="B11" s="9" t="s">
        <v>86</v>
      </c>
      <c r="C11" s="24" t="s">
        <v>40</v>
      </c>
      <c r="D11" s="11"/>
      <c r="E11" s="11"/>
      <c r="F11" s="14">
        <v>0.0069560185185185185</v>
      </c>
      <c r="G11" s="7">
        <v>0</v>
      </c>
      <c r="H11" s="8">
        <f t="shared" si="0"/>
        <v>60.1</v>
      </c>
      <c r="I11" s="18">
        <v>3</v>
      </c>
      <c r="J11" s="7">
        <f>IF(H11="","",IF(ISERROR(H11/$H$9*100),0,H11/$H$9*100))</f>
        <v>107.70609318996416</v>
      </c>
      <c r="K11" s="12"/>
      <c r="L11" s="20"/>
      <c r="M11" s="21"/>
      <c r="N11" s="21"/>
      <c r="O11" s="22"/>
    </row>
    <row r="12" spans="1:15" ht="21.75" customHeight="1">
      <c r="A12" s="7">
        <v>5</v>
      </c>
      <c r="B12" s="9" t="s">
        <v>74</v>
      </c>
      <c r="C12" s="24" t="s">
        <v>54</v>
      </c>
      <c r="D12" s="11"/>
      <c r="E12" s="11"/>
      <c r="F12" s="14">
        <v>0.007083333333333333</v>
      </c>
      <c r="G12" s="7">
        <v>1</v>
      </c>
      <c r="H12" s="8">
        <f t="shared" si="0"/>
        <v>62.2</v>
      </c>
      <c r="I12" s="19">
        <v>4</v>
      </c>
      <c r="J12" s="7">
        <f>IF(H12="","",IF(ISERROR(H12/$H$9*100),0,H12/$H$9*100))</f>
        <v>111.46953405017923</v>
      </c>
      <c r="K12" s="12"/>
      <c r="L12" s="20"/>
      <c r="M12" s="21"/>
      <c r="N12" s="21"/>
      <c r="O12" s="22"/>
    </row>
    <row r="13" spans="1:15" ht="21.75" customHeight="1">
      <c r="A13" s="7">
        <v>6</v>
      </c>
      <c r="B13" s="9" t="s">
        <v>80</v>
      </c>
      <c r="C13" s="24" t="s">
        <v>42</v>
      </c>
      <c r="D13" s="11"/>
      <c r="E13" s="11"/>
      <c r="F13" s="14">
        <v>0.0059722222222222225</v>
      </c>
      <c r="G13" s="7">
        <v>13</v>
      </c>
      <c r="H13" s="8">
        <f t="shared" si="0"/>
        <v>64.6</v>
      </c>
      <c r="I13" s="19">
        <v>5</v>
      </c>
      <c r="J13" s="7">
        <f>IF(H13="","",IF(ISERROR(H13/$H$9*100),0,H13/$H$9*100))</f>
        <v>115.7706093189964</v>
      </c>
      <c r="K13" s="12"/>
      <c r="L13" s="20"/>
      <c r="M13" s="21"/>
      <c r="N13" s="21"/>
      <c r="O13" s="22"/>
    </row>
    <row r="14" spans="1:15" ht="21.75" customHeight="1">
      <c r="A14" s="7">
        <v>7</v>
      </c>
      <c r="B14" s="9" t="s">
        <v>90</v>
      </c>
      <c r="C14" s="24" t="s">
        <v>47</v>
      </c>
      <c r="D14" s="11"/>
      <c r="E14" s="11"/>
      <c r="F14" s="14">
        <v>0.007534722222222221</v>
      </c>
      <c r="G14" s="7"/>
      <c r="H14" s="8">
        <f t="shared" si="0"/>
        <v>65.1</v>
      </c>
      <c r="I14" s="19">
        <v>6</v>
      </c>
      <c r="J14" s="7">
        <f>IF(H14="","",IF(ISERROR(H14/$H$9*100),0,H14/$H$9*100))</f>
        <v>116.66666666666666</v>
      </c>
      <c r="K14" s="12"/>
      <c r="L14" s="20"/>
      <c r="M14" s="21"/>
      <c r="N14" s="21"/>
      <c r="O14" s="22"/>
    </row>
    <row r="15" spans="1:15" ht="21.75" customHeight="1">
      <c r="A15" s="7">
        <v>11</v>
      </c>
      <c r="B15" s="9" t="s">
        <v>78</v>
      </c>
      <c r="C15" s="24" t="s">
        <v>40</v>
      </c>
      <c r="D15" s="11"/>
      <c r="E15" s="11"/>
      <c r="F15" s="14">
        <v>0.008263888888888888</v>
      </c>
      <c r="G15" s="7"/>
      <c r="H15" s="8">
        <f t="shared" si="0"/>
        <v>71.4</v>
      </c>
      <c r="I15" s="19">
        <v>7</v>
      </c>
      <c r="J15" s="7"/>
      <c r="K15" s="12"/>
      <c r="L15" s="20"/>
      <c r="M15" s="21"/>
      <c r="N15" s="21"/>
      <c r="O15" s="22"/>
    </row>
    <row r="16" spans="1:15" ht="21.75" customHeight="1">
      <c r="A16" s="7">
        <v>12</v>
      </c>
      <c r="B16" s="9" t="s">
        <v>65</v>
      </c>
      <c r="C16" s="24" t="s">
        <v>36</v>
      </c>
      <c r="D16" s="7"/>
      <c r="E16" s="11"/>
      <c r="F16" s="14">
        <v>0.008287037037037037</v>
      </c>
      <c r="G16" s="7">
        <v>5</v>
      </c>
      <c r="H16" s="8">
        <f t="shared" si="0"/>
        <v>76.6</v>
      </c>
      <c r="I16" s="19">
        <v>8</v>
      </c>
      <c r="J16" s="7"/>
      <c r="K16" s="12"/>
      <c r="L16" s="20"/>
      <c r="M16" s="21"/>
      <c r="N16" s="21"/>
      <c r="O16" s="22"/>
    </row>
    <row r="17" spans="1:15" ht="21.75" customHeight="1">
      <c r="A17" s="7">
        <v>15</v>
      </c>
      <c r="B17" s="9" t="s">
        <v>94</v>
      </c>
      <c r="C17" s="24" t="s">
        <v>54</v>
      </c>
      <c r="D17" s="11"/>
      <c r="E17" s="11"/>
      <c r="F17" s="14">
        <v>0.009039351851851852</v>
      </c>
      <c r="G17" s="7"/>
      <c r="H17" s="8">
        <f t="shared" si="0"/>
        <v>78.1</v>
      </c>
      <c r="I17" s="19">
        <v>9</v>
      </c>
      <c r="J17" s="7"/>
      <c r="K17" s="12"/>
      <c r="L17" s="20"/>
      <c r="M17" s="21"/>
      <c r="N17" s="21"/>
      <c r="O17" s="22"/>
    </row>
    <row r="18" spans="1:14" ht="21.75" customHeight="1">
      <c r="A18" s="7">
        <v>17</v>
      </c>
      <c r="B18" s="9" t="s">
        <v>76</v>
      </c>
      <c r="C18" s="24" t="s">
        <v>38</v>
      </c>
      <c r="D18" s="11"/>
      <c r="E18" s="11"/>
      <c r="F18" s="14">
        <v>0.008877314814814815</v>
      </c>
      <c r="G18" s="7">
        <v>5</v>
      </c>
      <c r="H18" s="8">
        <f t="shared" si="0"/>
        <v>81.7</v>
      </c>
      <c r="I18" s="19">
        <v>10</v>
      </c>
      <c r="J18" s="7"/>
      <c r="K18" s="12"/>
      <c r="L18" s="20"/>
      <c r="M18" s="21"/>
      <c r="N18" s="21"/>
    </row>
    <row r="19" spans="1:14" ht="21.75" customHeight="1">
      <c r="A19" s="7">
        <v>18</v>
      </c>
      <c r="B19" s="9" t="s">
        <v>67</v>
      </c>
      <c r="C19" s="24" t="s">
        <v>96</v>
      </c>
      <c r="D19" s="11"/>
      <c r="E19" s="11"/>
      <c r="F19" s="14">
        <v>0.01042824074074074</v>
      </c>
      <c r="G19" s="7">
        <v>17</v>
      </c>
      <c r="H19" s="8">
        <f t="shared" si="0"/>
        <v>107.1</v>
      </c>
      <c r="I19" s="19">
        <v>11</v>
      </c>
      <c r="J19" s="7"/>
      <c r="K19" s="12"/>
      <c r="L19" s="20"/>
      <c r="M19" s="21"/>
      <c r="N19" s="21"/>
    </row>
    <row r="20" spans="1:14" ht="21.75" customHeight="1">
      <c r="A20" s="7">
        <v>19</v>
      </c>
      <c r="B20" s="9" t="s">
        <v>83</v>
      </c>
      <c r="C20" s="24" t="s">
        <v>44</v>
      </c>
      <c r="D20" s="11"/>
      <c r="E20" s="11"/>
      <c r="F20" s="14">
        <v>0.010393518518518519</v>
      </c>
      <c r="G20" s="7">
        <v>20</v>
      </c>
      <c r="H20" s="8">
        <f t="shared" si="0"/>
        <v>109.8</v>
      </c>
      <c r="I20" s="19">
        <v>12</v>
      </c>
      <c r="J20" s="7"/>
      <c r="K20" s="12"/>
      <c r="L20" s="20"/>
      <c r="M20" s="21"/>
      <c r="N20" s="21"/>
    </row>
    <row r="21" spans="1:14" ht="21.75" customHeight="1">
      <c r="A21" s="7">
        <v>20</v>
      </c>
      <c r="B21" s="9" t="s">
        <v>66</v>
      </c>
      <c r="C21" s="24" t="s">
        <v>36</v>
      </c>
      <c r="D21" s="11"/>
      <c r="E21" s="11"/>
      <c r="F21" s="14">
        <v>0.012870370370370372</v>
      </c>
      <c r="G21" s="7">
        <v>0</v>
      </c>
      <c r="H21" s="8">
        <f t="shared" si="0"/>
        <v>111.2</v>
      </c>
      <c r="I21" s="19">
        <v>13</v>
      </c>
      <c r="J21" s="7"/>
      <c r="K21" s="12"/>
      <c r="L21" s="20"/>
      <c r="M21" s="21"/>
      <c r="N21" s="21"/>
    </row>
    <row r="22" spans="1:14" ht="21.75" customHeight="1">
      <c r="A22" s="7">
        <v>21</v>
      </c>
      <c r="B22" s="9" t="s">
        <v>72</v>
      </c>
      <c r="C22" s="24" t="s">
        <v>51</v>
      </c>
      <c r="D22" s="11"/>
      <c r="E22" s="11"/>
      <c r="F22" s="14">
        <v>0.011273148148148148</v>
      </c>
      <c r="G22" s="7">
        <v>15</v>
      </c>
      <c r="H22" s="8">
        <f t="shared" si="0"/>
        <v>112.4</v>
      </c>
      <c r="I22" s="19">
        <v>14</v>
      </c>
      <c r="J22" s="7"/>
      <c r="K22" s="12"/>
      <c r="L22" s="20"/>
      <c r="M22" s="21"/>
      <c r="N22" s="21"/>
    </row>
    <row r="23" spans="1:14" ht="21.75" customHeight="1">
      <c r="A23" s="7">
        <v>25</v>
      </c>
      <c r="B23" s="9" t="s">
        <v>89</v>
      </c>
      <c r="C23" s="24" t="s">
        <v>45</v>
      </c>
      <c r="D23" s="11"/>
      <c r="E23" s="11"/>
      <c r="F23" s="14">
        <v>0.0090625</v>
      </c>
      <c r="G23" s="7">
        <v>40</v>
      </c>
      <c r="H23" s="8">
        <f t="shared" si="0"/>
        <v>118.3</v>
      </c>
      <c r="I23" s="19">
        <v>15</v>
      </c>
      <c r="J23" s="7"/>
      <c r="K23" s="12"/>
      <c r="L23" s="20"/>
      <c r="M23" s="21"/>
      <c r="N23" s="21"/>
    </row>
    <row r="24" spans="1:14" ht="21.75" customHeight="1">
      <c r="A24" s="7">
        <v>26</v>
      </c>
      <c r="B24" s="9" t="s">
        <v>88</v>
      </c>
      <c r="C24" s="24" t="s">
        <v>97</v>
      </c>
      <c r="D24" s="11"/>
      <c r="E24" s="11"/>
      <c r="F24" s="14">
        <v>0.01400462962962963</v>
      </c>
      <c r="G24" s="7">
        <v>0</v>
      </c>
      <c r="H24" s="8">
        <f t="shared" si="0"/>
        <v>121</v>
      </c>
      <c r="I24" s="19">
        <v>16</v>
      </c>
      <c r="J24" s="7"/>
      <c r="K24" s="12"/>
      <c r="L24" s="20"/>
      <c r="M24" s="21"/>
      <c r="N24" s="21"/>
    </row>
    <row r="25" spans="1:14" ht="21.75" customHeight="1">
      <c r="A25" s="7">
        <v>27</v>
      </c>
      <c r="B25" s="9" t="s">
        <v>69</v>
      </c>
      <c r="C25" s="24" t="s">
        <v>49</v>
      </c>
      <c r="D25" s="11"/>
      <c r="E25" s="11"/>
      <c r="F25" s="14">
        <v>0.012638888888888889</v>
      </c>
      <c r="G25" s="7">
        <v>13</v>
      </c>
      <c r="H25" s="8">
        <f t="shared" si="0"/>
        <v>122.2</v>
      </c>
      <c r="I25" s="19">
        <v>17</v>
      </c>
      <c r="J25" s="7"/>
      <c r="K25" s="12"/>
      <c r="L25" s="20"/>
      <c r="M25" s="21"/>
      <c r="N25" s="21"/>
    </row>
    <row r="26" spans="1:14" ht="21.75" customHeight="1">
      <c r="A26" s="7">
        <v>29</v>
      </c>
      <c r="B26" s="9" t="s">
        <v>95</v>
      </c>
      <c r="C26" s="24" t="s">
        <v>54</v>
      </c>
      <c r="D26" s="11"/>
      <c r="E26" s="11"/>
      <c r="F26" s="14">
        <v>0.012291666666666666</v>
      </c>
      <c r="G26" s="7">
        <v>18</v>
      </c>
      <c r="H26" s="8">
        <f t="shared" si="0"/>
        <v>124.2</v>
      </c>
      <c r="I26" s="19">
        <v>18</v>
      </c>
      <c r="J26" s="7"/>
      <c r="K26" s="12"/>
      <c r="L26" s="20"/>
      <c r="M26" s="21"/>
      <c r="N26" s="21"/>
    </row>
    <row r="27" spans="1:14" ht="21.75" customHeight="1">
      <c r="A27" s="7">
        <v>31</v>
      </c>
      <c r="B27" s="9" t="s">
        <v>77</v>
      </c>
      <c r="C27" s="24" t="s">
        <v>38</v>
      </c>
      <c r="D27" s="11"/>
      <c r="E27" s="11"/>
      <c r="F27" s="14">
        <v>0.012997685185185183</v>
      </c>
      <c r="G27" s="7">
        <v>12</v>
      </c>
      <c r="H27" s="8">
        <f t="shared" si="0"/>
        <v>124.3</v>
      </c>
      <c r="I27" s="19">
        <v>19</v>
      </c>
      <c r="J27" s="7"/>
      <c r="K27" s="12"/>
      <c r="L27" s="20"/>
      <c r="M27" s="21"/>
      <c r="N27" s="21"/>
    </row>
    <row r="28" spans="1:14" ht="21.75" customHeight="1">
      <c r="A28" s="7">
        <v>32</v>
      </c>
      <c r="B28" s="9" t="s">
        <v>92</v>
      </c>
      <c r="C28" s="24" t="s">
        <v>53</v>
      </c>
      <c r="D28" s="11"/>
      <c r="E28" s="11"/>
      <c r="F28" s="14">
        <v>0.013425925925925924</v>
      </c>
      <c r="G28" s="7">
        <v>22</v>
      </c>
      <c r="H28" s="8">
        <f t="shared" si="0"/>
        <v>138</v>
      </c>
      <c r="I28" s="19">
        <v>20</v>
      </c>
      <c r="J28" s="7"/>
      <c r="K28" s="12"/>
      <c r="L28" s="20"/>
      <c r="M28" s="21"/>
      <c r="N28" s="21"/>
    </row>
    <row r="29" spans="1:14" ht="21.75" customHeight="1">
      <c r="A29" s="7">
        <v>34</v>
      </c>
      <c r="B29" s="9" t="s">
        <v>84</v>
      </c>
      <c r="C29" s="24" t="s">
        <v>45</v>
      </c>
      <c r="D29" s="11"/>
      <c r="E29" s="11"/>
      <c r="F29" s="14">
        <v>0.010902777777777777</v>
      </c>
      <c r="G29" s="7">
        <v>45</v>
      </c>
      <c r="H29" s="8">
        <f t="shared" si="0"/>
        <v>139.2</v>
      </c>
      <c r="I29" s="19">
        <v>21</v>
      </c>
      <c r="J29" s="7"/>
      <c r="K29" s="12"/>
      <c r="L29" s="20"/>
      <c r="M29" s="21"/>
      <c r="N29" s="21"/>
    </row>
    <row r="30" spans="1:14" ht="21.75" customHeight="1">
      <c r="A30" s="7">
        <v>36</v>
      </c>
      <c r="B30" s="9" t="s">
        <v>82</v>
      </c>
      <c r="C30" s="24" t="s">
        <v>44</v>
      </c>
      <c r="D30" s="11"/>
      <c r="E30" s="11"/>
      <c r="F30" s="14">
        <v>0.019178240740740742</v>
      </c>
      <c r="G30" s="7">
        <v>10</v>
      </c>
      <c r="H30" s="8">
        <f t="shared" si="0"/>
        <v>175.7</v>
      </c>
      <c r="I30" s="19">
        <v>22</v>
      </c>
      <c r="J30" s="7"/>
      <c r="K30" s="12"/>
      <c r="L30" s="20"/>
      <c r="M30" s="21"/>
      <c r="N30" s="21"/>
    </row>
    <row r="31" spans="1:14" ht="21.75" customHeight="1">
      <c r="A31" s="7">
        <v>44</v>
      </c>
      <c r="B31" s="9" t="s">
        <v>73</v>
      </c>
      <c r="C31" s="24" t="s">
        <v>53</v>
      </c>
      <c r="D31" s="11"/>
      <c r="E31" s="11"/>
      <c r="F31" s="14" t="s">
        <v>100</v>
      </c>
      <c r="G31" s="7"/>
      <c r="H31" s="8"/>
      <c r="I31" s="19">
        <v>27</v>
      </c>
      <c r="J31" s="7">
        <f>IF(H31="","",IF(ISERROR(H31/$H$9*100),0,H31/$H$9*100))</f>
      </c>
      <c r="K31" s="12"/>
      <c r="L31" s="20"/>
      <c r="M31" s="21"/>
      <c r="N31" s="21"/>
    </row>
    <row r="32" spans="2:5" ht="21.75" customHeight="1">
      <c r="B32" s="16" t="s">
        <v>29</v>
      </c>
      <c r="C32" s="16"/>
      <c r="D32" s="16"/>
      <c r="E32" s="16"/>
    </row>
    <row r="33" spans="2:5" ht="21.75" customHeight="1">
      <c r="B33" s="16" t="s">
        <v>30</v>
      </c>
      <c r="C33" s="16"/>
      <c r="D33" s="17"/>
      <c r="E33" s="17"/>
    </row>
    <row r="34" spans="4:11" ht="21.75" customHeight="1">
      <c r="D34" s="16" t="s">
        <v>31</v>
      </c>
      <c r="E34" s="16"/>
      <c r="F34" s="16"/>
      <c r="G34" s="16"/>
      <c r="H34" s="16"/>
      <c r="I34" s="16"/>
      <c r="J34" s="16"/>
      <c r="K34" s="16"/>
    </row>
    <row r="35" spans="4:9" ht="21.75" customHeight="1">
      <c r="D35" s="16" t="s">
        <v>32</v>
      </c>
      <c r="E35" s="16"/>
      <c r="F35" s="16"/>
      <c r="G35" s="16"/>
      <c r="H35" s="15"/>
      <c r="I35" s="16" t="s">
        <v>33</v>
      </c>
    </row>
  </sheetData>
  <mergeCells count="7">
    <mergeCell ref="A5:K5"/>
    <mergeCell ref="A6:K6"/>
    <mergeCell ref="A7:K7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24"/>
  <sheetViews>
    <sheetView workbookViewId="0" topLeftCell="A5">
      <selection activeCell="H10" sqref="H10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7.7109375" style="0" customWidth="1"/>
    <col min="4" max="4" width="12.7109375" style="0" customWidth="1"/>
    <col min="5" max="5" width="6.57421875" style="0" customWidth="1"/>
    <col min="6" max="8" width="8.7109375" style="0" customWidth="1"/>
    <col min="9" max="9" width="8.00390625" style="0" customWidth="1"/>
    <col min="10" max="11" width="7.7109375" style="0" customWidth="1"/>
    <col min="12" max="12" width="8.7109375" style="0" customWidth="1"/>
    <col min="13" max="14" width="8.00390625" style="0" customWidth="1"/>
  </cols>
  <sheetData>
    <row r="1" spans="1:11" ht="21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1.75" customHeight="1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21.75" customHeight="1">
      <c r="A5" s="32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21.75" customHeight="1">
      <c r="A6" s="33" t="s">
        <v>19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1.7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45" customHeight="1">
      <c r="A8" s="1" t="s">
        <v>1</v>
      </c>
      <c r="B8" s="2" t="s">
        <v>17</v>
      </c>
      <c r="C8" s="3" t="s">
        <v>16</v>
      </c>
      <c r="D8" s="2" t="s">
        <v>2</v>
      </c>
      <c r="E8" s="3" t="s">
        <v>18</v>
      </c>
      <c r="F8" s="3" t="s">
        <v>7</v>
      </c>
      <c r="G8" s="3" t="s">
        <v>8</v>
      </c>
      <c r="H8" s="6" t="s">
        <v>9</v>
      </c>
      <c r="I8" s="4" t="s">
        <v>4</v>
      </c>
      <c r="J8" s="5" t="s">
        <v>5</v>
      </c>
      <c r="K8" s="4" t="s">
        <v>6</v>
      </c>
    </row>
    <row r="9" spans="1:14" ht="30" customHeight="1">
      <c r="A9" s="26">
        <v>1</v>
      </c>
      <c r="B9" s="25" t="s">
        <v>39</v>
      </c>
      <c r="C9" s="25"/>
      <c r="D9" s="10" t="s">
        <v>40</v>
      </c>
      <c r="E9" s="11"/>
      <c r="F9" s="29">
        <v>0.021041666666666667</v>
      </c>
      <c r="G9" s="7">
        <v>5</v>
      </c>
      <c r="H9" s="8">
        <f aca="true" t="shared" si="0" ref="H9:H17">IF(F9=0,"",SUM(G9,HOUR(F9)*180,MINUTE(F9)*3,SECOND(F9)/20))</f>
        <v>95.9</v>
      </c>
      <c r="I9" s="18">
        <v>1</v>
      </c>
      <c r="J9" s="7">
        <v>100</v>
      </c>
      <c r="K9" s="23"/>
      <c r="L9" s="34"/>
      <c r="M9" s="34"/>
      <c r="N9" s="34"/>
    </row>
    <row r="10" spans="1:14" ht="30" customHeight="1">
      <c r="A10" s="26">
        <v>2</v>
      </c>
      <c r="B10" s="25" t="s">
        <v>46</v>
      </c>
      <c r="C10" s="25"/>
      <c r="D10" s="10" t="s">
        <v>47</v>
      </c>
      <c r="E10" s="11"/>
      <c r="F10" s="29">
        <v>0.02702546296296296</v>
      </c>
      <c r="G10" s="7">
        <v>0</v>
      </c>
      <c r="H10" s="8">
        <f t="shared" si="0"/>
        <v>116.75</v>
      </c>
      <c r="I10" s="18">
        <v>2</v>
      </c>
      <c r="J10" s="7">
        <f>IF(H10="","",IF(ISERROR(H10/$H$9*100),0,H10/$H$9*100))</f>
        <v>121.74139728884255</v>
      </c>
      <c r="K10" s="23"/>
      <c r="L10" s="34"/>
      <c r="M10" s="34"/>
      <c r="N10" s="34"/>
    </row>
    <row r="11" spans="1:14" ht="30" customHeight="1">
      <c r="A11" s="26">
        <v>3</v>
      </c>
      <c r="B11" s="25" t="s">
        <v>64</v>
      </c>
      <c r="C11" s="25"/>
      <c r="D11" s="10" t="s">
        <v>54</v>
      </c>
      <c r="E11" s="11"/>
      <c r="F11" s="29">
        <v>0.0246875</v>
      </c>
      <c r="G11" s="7">
        <v>16</v>
      </c>
      <c r="H11" s="8">
        <f t="shared" si="0"/>
        <v>122.65</v>
      </c>
      <c r="I11" s="18">
        <v>3</v>
      </c>
      <c r="J11" s="7">
        <f>IF(H11="","",IF(ISERROR(H11/$H$9*100),0,H11/$H$9*100))</f>
        <v>127.89363920750783</v>
      </c>
      <c r="K11" s="23"/>
      <c r="L11" s="34"/>
      <c r="M11" s="34"/>
      <c r="N11" s="34"/>
    </row>
    <row r="12" spans="1:14" ht="30" customHeight="1">
      <c r="A12" s="26">
        <v>4</v>
      </c>
      <c r="B12" s="25" t="s">
        <v>50</v>
      </c>
      <c r="C12" s="25"/>
      <c r="D12" s="10" t="s">
        <v>51</v>
      </c>
      <c r="E12" s="11"/>
      <c r="F12" s="29">
        <v>0.02803240740740741</v>
      </c>
      <c r="G12" s="7">
        <v>12</v>
      </c>
      <c r="H12" s="8">
        <f t="shared" si="0"/>
        <v>133.1</v>
      </c>
      <c r="I12" s="19">
        <v>4</v>
      </c>
      <c r="J12" s="7"/>
      <c r="K12" s="23"/>
      <c r="L12" s="34"/>
      <c r="M12" s="34"/>
      <c r="N12" s="34"/>
    </row>
    <row r="13" spans="1:14" ht="30" customHeight="1">
      <c r="A13" s="26">
        <v>5</v>
      </c>
      <c r="B13" s="25" t="s">
        <v>59</v>
      </c>
      <c r="C13" s="25"/>
      <c r="D13" s="10" t="s">
        <v>44</v>
      </c>
      <c r="E13" s="11"/>
      <c r="F13" s="29">
        <v>0.028680555555555553</v>
      </c>
      <c r="G13" s="7">
        <v>28</v>
      </c>
      <c r="H13" s="8">
        <f t="shared" si="0"/>
        <v>151.9</v>
      </c>
      <c r="I13" s="19">
        <v>5</v>
      </c>
      <c r="J13" s="7"/>
      <c r="K13" s="23"/>
      <c r="L13" s="34"/>
      <c r="M13" s="34"/>
      <c r="N13" s="34"/>
    </row>
    <row r="14" spans="1:14" ht="30" customHeight="1">
      <c r="A14" s="26">
        <v>6</v>
      </c>
      <c r="B14" s="25" t="s">
        <v>41</v>
      </c>
      <c r="C14" s="25"/>
      <c r="D14" s="10" t="s">
        <v>42</v>
      </c>
      <c r="E14" s="11"/>
      <c r="F14" s="29">
        <v>0.030671296296296294</v>
      </c>
      <c r="G14" s="7">
        <v>32</v>
      </c>
      <c r="H14" s="8">
        <f t="shared" si="0"/>
        <v>164.5</v>
      </c>
      <c r="I14" s="19">
        <v>6</v>
      </c>
      <c r="J14" s="7"/>
      <c r="K14" s="23"/>
      <c r="L14" s="34"/>
      <c r="M14" s="34"/>
      <c r="N14" s="34"/>
    </row>
    <row r="15" spans="1:14" ht="30" customHeight="1">
      <c r="A15" s="26">
        <v>7</v>
      </c>
      <c r="B15" s="25" t="s">
        <v>98</v>
      </c>
      <c r="C15" s="25"/>
      <c r="D15" s="10" t="s">
        <v>45</v>
      </c>
      <c r="E15" s="11"/>
      <c r="F15" s="29">
        <v>0.03068287037037037</v>
      </c>
      <c r="G15" s="7">
        <v>32</v>
      </c>
      <c r="H15" s="8">
        <f t="shared" si="0"/>
        <v>164.55</v>
      </c>
      <c r="I15" s="19">
        <v>7</v>
      </c>
      <c r="J15" s="7"/>
      <c r="K15" s="23"/>
      <c r="L15" s="34"/>
      <c r="M15" s="34"/>
      <c r="N15" s="34"/>
    </row>
    <row r="16" spans="1:14" ht="30" customHeight="1">
      <c r="A16" s="26">
        <v>8</v>
      </c>
      <c r="B16" s="25" t="s">
        <v>56</v>
      </c>
      <c r="C16" s="25"/>
      <c r="D16" s="10" t="s">
        <v>38</v>
      </c>
      <c r="E16" s="11"/>
      <c r="F16" s="29">
        <v>0.029675925925925925</v>
      </c>
      <c r="G16" s="7">
        <v>38</v>
      </c>
      <c r="H16" s="8">
        <f t="shared" si="0"/>
        <v>166.2</v>
      </c>
      <c r="I16" s="19">
        <v>8</v>
      </c>
      <c r="J16" s="7"/>
      <c r="K16" s="23"/>
      <c r="L16" s="27"/>
      <c r="M16" s="27"/>
      <c r="N16" s="27"/>
    </row>
    <row r="17" spans="1:14" ht="30" customHeight="1">
      <c r="A17" s="26">
        <v>9</v>
      </c>
      <c r="B17" s="25" t="s">
        <v>35</v>
      </c>
      <c r="C17" s="25"/>
      <c r="D17" s="10" t="s">
        <v>36</v>
      </c>
      <c r="E17" s="11"/>
      <c r="F17" s="29">
        <v>0.03125</v>
      </c>
      <c r="G17" s="7">
        <v>788</v>
      </c>
      <c r="H17" s="8">
        <f t="shared" si="0"/>
        <v>923</v>
      </c>
      <c r="I17" s="19">
        <v>9</v>
      </c>
      <c r="J17" s="7"/>
      <c r="K17" s="23"/>
      <c r="L17" s="27"/>
      <c r="M17" s="27"/>
      <c r="N17" s="27"/>
    </row>
    <row r="18" spans="1:14" ht="30" customHeight="1">
      <c r="A18" s="26">
        <v>10</v>
      </c>
      <c r="B18" s="25" t="s">
        <v>52</v>
      </c>
      <c r="C18" s="25"/>
      <c r="D18" s="10" t="s">
        <v>53</v>
      </c>
      <c r="E18" s="11"/>
      <c r="F18" s="29" t="s">
        <v>100</v>
      </c>
      <c r="G18" s="7">
        <v>31</v>
      </c>
      <c r="H18" s="8" t="s">
        <v>100</v>
      </c>
      <c r="I18" s="19">
        <v>10</v>
      </c>
      <c r="J18" s="7"/>
      <c r="K18" s="23"/>
      <c r="L18" s="27"/>
      <c r="M18" s="27"/>
      <c r="N18" s="27"/>
    </row>
    <row r="19" ht="12.75" customHeight="1"/>
    <row r="20" ht="12.75" customHeight="1"/>
    <row r="21" spans="2:5" ht="21.75" customHeight="1">
      <c r="B21" s="16" t="s">
        <v>29</v>
      </c>
      <c r="C21" s="16"/>
      <c r="D21" s="16"/>
      <c r="E21" s="16"/>
    </row>
    <row r="22" spans="2:5" ht="21.75" customHeight="1">
      <c r="B22" s="16" t="s">
        <v>30</v>
      </c>
      <c r="C22" s="16"/>
      <c r="D22" s="17"/>
      <c r="E22" s="17"/>
    </row>
    <row r="23" spans="4:11" ht="21.75" customHeight="1">
      <c r="D23" s="16" t="s">
        <v>31</v>
      </c>
      <c r="E23" s="16"/>
      <c r="F23" s="16"/>
      <c r="G23" s="16"/>
      <c r="H23" s="16"/>
      <c r="I23" s="16"/>
      <c r="J23" s="16"/>
      <c r="K23" s="16"/>
    </row>
    <row r="24" spans="4:9" ht="21.75" customHeight="1">
      <c r="D24" s="16" t="s">
        <v>32</v>
      </c>
      <c r="E24" s="16"/>
      <c r="F24" s="16"/>
      <c r="G24" s="16"/>
      <c r="H24" s="15"/>
      <c r="I24" s="16" t="s">
        <v>33</v>
      </c>
    </row>
  </sheetData>
  <mergeCells count="16">
    <mergeCell ref="A5:K5"/>
    <mergeCell ref="A6:K6"/>
    <mergeCell ref="A7:K7"/>
    <mergeCell ref="A1:K1"/>
    <mergeCell ref="A2:K2"/>
    <mergeCell ref="A3:K3"/>
    <mergeCell ref="A4:K4"/>
    <mergeCell ref="L14:L15"/>
    <mergeCell ref="M14:M15"/>
    <mergeCell ref="N14:N15"/>
    <mergeCell ref="L9:L10"/>
    <mergeCell ref="M9:M10"/>
    <mergeCell ref="N9:N10"/>
    <mergeCell ref="L11:L13"/>
    <mergeCell ref="M11:M13"/>
    <mergeCell ref="N11:N13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N25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7.7109375" style="0" customWidth="1"/>
    <col min="4" max="4" width="12.7109375" style="0" customWidth="1"/>
    <col min="5" max="5" width="6.57421875" style="0" customWidth="1"/>
    <col min="6" max="8" width="8.7109375" style="0" customWidth="1"/>
    <col min="9" max="9" width="8.00390625" style="0" customWidth="1"/>
    <col min="10" max="11" width="7.7109375" style="0" customWidth="1"/>
    <col min="12" max="12" width="8.7109375" style="0" customWidth="1"/>
    <col min="13" max="14" width="8.00390625" style="0" customWidth="1"/>
  </cols>
  <sheetData>
    <row r="1" spans="1:11" ht="21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1.75" customHeight="1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21.75" customHeight="1">
      <c r="A5" s="32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21.75" customHeight="1">
      <c r="A6" s="33" t="s">
        <v>14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1.7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45" customHeight="1">
      <c r="A8" s="1" t="s">
        <v>1</v>
      </c>
      <c r="B8" s="2" t="s">
        <v>17</v>
      </c>
      <c r="C8" s="3" t="s">
        <v>16</v>
      </c>
      <c r="D8" s="2" t="s">
        <v>2</v>
      </c>
      <c r="E8" s="3" t="s">
        <v>18</v>
      </c>
      <c r="F8" s="3" t="s">
        <v>7</v>
      </c>
      <c r="G8" s="3" t="s">
        <v>8</v>
      </c>
      <c r="H8" s="6" t="s">
        <v>9</v>
      </c>
      <c r="I8" s="4" t="s">
        <v>4</v>
      </c>
      <c r="J8" s="5" t="s">
        <v>5</v>
      </c>
      <c r="K8" s="4" t="s">
        <v>6</v>
      </c>
    </row>
    <row r="9" spans="1:14" ht="30" customHeight="1">
      <c r="A9" s="26">
        <v>1</v>
      </c>
      <c r="B9" s="25" t="s">
        <v>58</v>
      </c>
      <c r="C9" s="25"/>
      <c r="D9" s="10" t="s">
        <v>42</v>
      </c>
      <c r="E9" s="11"/>
      <c r="F9" s="14">
        <v>0.018726851851851852</v>
      </c>
      <c r="G9" s="7">
        <v>0</v>
      </c>
      <c r="H9" s="8">
        <f aca="true" t="shared" si="0" ref="H9:H20">IF(F9=0,"",SUM(G9,HOUR(F9)*180,MINUTE(F9)*3,SECOND(F9)/20))</f>
        <v>80.9</v>
      </c>
      <c r="I9" s="18">
        <v>1</v>
      </c>
      <c r="J9" s="7">
        <v>100</v>
      </c>
      <c r="K9" s="23"/>
      <c r="L9" s="34"/>
      <c r="M9" s="34"/>
      <c r="N9" s="34"/>
    </row>
    <row r="10" spans="1:14" ht="30" customHeight="1">
      <c r="A10" s="26">
        <v>2</v>
      </c>
      <c r="B10" s="25" t="s">
        <v>60</v>
      </c>
      <c r="C10" s="25"/>
      <c r="D10" s="10" t="s">
        <v>47</v>
      </c>
      <c r="E10" s="11"/>
      <c r="F10" s="14">
        <v>0.021226851851851854</v>
      </c>
      <c r="G10" s="7">
        <v>2</v>
      </c>
      <c r="H10" s="8">
        <f t="shared" si="0"/>
        <v>93.7</v>
      </c>
      <c r="I10" s="18">
        <v>2</v>
      </c>
      <c r="J10" s="7">
        <f>IF(H10="","",IF(ISERROR(H10/$H$9*100),0,H10/$H$9*100))</f>
        <v>115.82200247218788</v>
      </c>
      <c r="K10" s="23"/>
      <c r="L10" s="34"/>
      <c r="M10" s="34"/>
      <c r="N10" s="34"/>
    </row>
    <row r="11" spans="1:14" ht="30" customHeight="1">
      <c r="A11" s="26">
        <v>3</v>
      </c>
      <c r="B11" s="25" t="s">
        <v>57</v>
      </c>
      <c r="C11" s="25"/>
      <c r="D11" s="10" t="s">
        <v>40</v>
      </c>
      <c r="E11" s="11"/>
      <c r="F11" s="14">
        <v>0.028252314814814813</v>
      </c>
      <c r="G11" s="7">
        <v>17</v>
      </c>
      <c r="H11" s="8">
        <f t="shared" si="0"/>
        <v>139.05</v>
      </c>
      <c r="I11" s="18">
        <v>3</v>
      </c>
      <c r="J11" s="7">
        <f>IF(H11="","",IF(ISERROR(H11/$H$9*100),0,H11/$H$9*100))</f>
        <v>171.87886279357232</v>
      </c>
      <c r="K11" s="23"/>
      <c r="L11" s="28"/>
      <c r="M11" s="28"/>
      <c r="N11" s="28"/>
    </row>
    <row r="12" spans="1:14" ht="30" customHeight="1">
      <c r="A12" s="26">
        <v>4</v>
      </c>
      <c r="B12" s="25" t="s">
        <v>101</v>
      </c>
      <c r="C12" s="25"/>
      <c r="D12" s="10" t="s">
        <v>54</v>
      </c>
      <c r="E12" s="11"/>
      <c r="F12" s="14">
        <v>0.030416666666666665</v>
      </c>
      <c r="G12" s="7">
        <v>33</v>
      </c>
      <c r="H12" s="8">
        <f t="shared" si="0"/>
        <v>164.4</v>
      </c>
      <c r="I12" s="19">
        <v>4</v>
      </c>
      <c r="J12" s="7"/>
      <c r="K12" s="23"/>
      <c r="L12" s="34"/>
      <c r="M12" s="34"/>
      <c r="N12" s="34"/>
    </row>
    <row r="13" spans="1:14" ht="30" customHeight="1">
      <c r="A13" s="26">
        <v>5</v>
      </c>
      <c r="B13" s="25" t="s">
        <v>62</v>
      </c>
      <c r="C13" s="25"/>
      <c r="D13" s="10" t="s">
        <v>51</v>
      </c>
      <c r="E13" s="11"/>
      <c r="F13" s="14">
        <v>0.03125</v>
      </c>
      <c r="G13" s="7">
        <v>60</v>
      </c>
      <c r="H13" s="8">
        <f t="shared" si="0"/>
        <v>195</v>
      </c>
      <c r="I13" s="19">
        <v>5</v>
      </c>
      <c r="J13" s="7"/>
      <c r="K13" s="23"/>
      <c r="L13" s="34"/>
      <c r="M13" s="34"/>
      <c r="N13" s="34"/>
    </row>
    <row r="14" spans="1:14" ht="30" customHeight="1">
      <c r="A14" s="26">
        <v>6</v>
      </c>
      <c r="B14" s="25" t="s">
        <v>99</v>
      </c>
      <c r="C14" s="25"/>
      <c r="D14" s="10" t="s">
        <v>45</v>
      </c>
      <c r="E14" s="11"/>
      <c r="F14" s="14">
        <v>0.03125</v>
      </c>
      <c r="G14" s="7">
        <v>283</v>
      </c>
      <c r="H14" s="8">
        <f t="shared" si="0"/>
        <v>418</v>
      </c>
      <c r="I14" s="19">
        <v>6</v>
      </c>
      <c r="J14" s="7"/>
      <c r="K14" s="23"/>
      <c r="L14" s="35"/>
      <c r="M14" s="35"/>
      <c r="N14" s="35"/>
    </row>
    <row r="15" spans="1:14" ht="30" customHeight="1">
      <c r="A15" s="26">
        <v>7</v>
      </c>
      <c r="B15" s="25" t="s">
        <v>48</v>
      </c>
      <c r="C15" s="25"/>
      <c r="D15" s="10" t="s">
        <v>49</v>
      </c>
      <c r="E15" s="11"/>
      <c r="F15" s="14">
        <v>0.03125</v>
      </c>
      <c r="G15" s="7">
        <v>458</v>
      </c>
      <c r="H15" s="8">
        <f t="shared" si="0"/>
        <v>593</v>
      </c>
      <c r="I15" s="19">
        <v>7</v>
      </c>
      <c r="J15" s="7"/>
      <c r="K15" s="23"/>
      <c r="L15" s="35"/>
      <c r="M15" s="35"/>
      <c r="N15" s="35"/>
    </row>
    <row r="16" spans="1:14" ht="30" customHeight="1">
      <c r="A16" s="26">
        <v>8</v>
      </c>
      <c r="B16" s="25" t="s">
        <v>43</v>
      </c>
      <c r="C16" s="25"/>
      <c r="D16" s="10" t="s">
        <v>44</v>
      </c>
      <c r="E16" s="11"/>
      <c r="F16" s="14">
        <v>0.03125</v>
      </c>
      <c r="G16" s="7">
        <v>536</v>
      </c>
      <c r="H16" s="8">
        <f t="shared" si="0"/>
        <v>671</v>
      </c>
      <c r="I16" s="19">
        <v>8</v>
      </c>
      <c r="J16" s="7"/>
      <c r="K16" s="23"/>
      <c r="L16" s="35"/>
      <c r="M16" s="35"/>
      <c r="N16" s="35"/>
    </row>
    <row r="17" spans="1:14" ht="30" customHeight="1">
      <c r="A17" s="26">
        <v>9</v>
      </c>
      <c r="B17" s="25" t="s">
        <v>55</v>
      </c>
      <c r="C17" s="25"/>
      <c r="D17" s="10" t="s">
        <v>36</v>
      </c>
      <c r="E17" s="11"/>
      <c r="F17" s="14">
        <v>0.03125</v>
      </c>
      <c r="G17" s="7">
        <v>545</v>
      </c>
      <c r="H17" s="8">
        <f t="shared" si="0"/>
        <v>680</v>
      </c>
      <c r="I17" s="19">
        <v>9</v>
      </c>
      <c r="J17" s="7"/>
      <c r="K17" s="23"/>
      <c r="L17" s="35"/>
      <c r="M17" s="35"/>
      <c r="N17" s="35"/>
    </row>
    <row r="18" spans="1:14" ht="30" customHeight="1">
      <c r="A18" s="26">
        <v>10</v>
      </c>
      <c r="B18" s="25" t="s">
        <v>37</v>
      </c>
      <c r="C18" s="25"/>
      <c r="D18" s="10" t="s">
        <v>38</v>
      </c>
      <c r="E18" s="11"/>
      <c r="F18" s="14">
        <v>0.03125</v>
      </c>
      <c r="G18" s="7">
        <v>567</v>
      </c>
      <c r="H18" s="8">
        <f t="shared" si="0"/>
        <v>702</v>
      </c>
      <c r="I18" s="19">
        <v>10</v>
      </c>
      <c r="J18" s="7"/>
      <c r="K18" s="23"/>
      <c r="L18" s="35"/>
      <c r="M18" s="35"/>
      <c r="N18" s="35"/>
    </row>
    <row r="19" spans="1:14" ht="30" customHeight="1">
      <c r="A19" s="26">
        <v>11</v>
      </c>
      <c r="B19" s="25" t="s">
        <v>63</v>
      </c>
      <c r="C19" s="25"/>
      <c r="D19" s="10" t="s">
        <v>53</v>
      </c>
      <c r="E19" s="11"/>
      <c r="F19" s="14">
        <v>0.03125</v>
      </c>
      <c r="G19" s="7">
        <v>713</v>
      </c>
      <c r="H19" s="8">
        <f t="shared" si="0"/>
        <v>848</v>
      </c>
      <c r="I19" s="19">
        <v>11</v>
      </c>
      <c r="J19" s="7"/>
      <c r="K19" s="23"/>
      <c r="L19" s="35"/>
      <c r="M19" s="35"/>
      <c r="N19" s="35"/>
    </row>
    <row r="20" spans="1:11" ht="30" customHeight="1">
      <c r="A20" s="26">
        <v>12</v>
      </c>
      <c r="B20" s="25" t="s">
        <v>61</v>
      </c>
      <c r="C20" s="25"/>
      <c r="D20" s="10" t="s">
        <v>49</v>
      </c>
      <c r="E20" s="11"/>
      <c r="F20" s="14">
        <v>0.03125</v>
      </c>
      <c r="G20" s="7">
        <v>749</v>
      </c>
      <c r="H20" s="8">
        <f t="shared" si="0"/>
        <v>884</v>
      </c>
      <c r="I20" s="19">
        <v>12</v>
      </c>
      <c r="J20" s="7"/>
      <c r="K20" s="23"/>
    </row>
    <row r="21" ht="12.75" customHeight="1"/>
    <row r="22" spans="2:5" ht="21.75" customHeight="1">
      <c r="B22" s="16" t="s">
        <v>29</v>
      </c>
      <c r="C22" s="16"/>
      <c r="D22" s="16"/>
      <c r="E22" s="16"/>
    </row>
    <row r="23" spans="2:5" ht="21.75" customHeight="1">
      <c r="B23" s="16" t="s">
        <v>30</v>
      </c>
      <c r="C23" s="16"/>
      <c r="D23" s="17"/>
      <c r="E23" s="17"/>
    </row>
    <row r="24" spans="4:11" ht="21.75" customHeight="1">
      <c r="D24" s="16" t="s">
        <v>31</v>
      </c>
      <c r="E24" s="16"/>
      <c r="F24" s="16"/>
      <c r="G24" s="16"/>
      <c r="H24" s="16"/>
      <c r="I24" s="16"/>
      <c r="J24" s="16"/>
      <c r="K24" s="16"/>
    </row>
    <row r="25" spans="4:9" ht="21.75" customHeight="1">
      <c r="D25" s="16" t="s">
        <v>32</v>
      </c>
      <c r="E25" s="16"/>
      <c r="F25" s="16"/>
      <c r="G25" s="16"/>
      <c r="H25" s="15"/>
      <c r="I25" s="16" t="s">
        <v>33</v>
      </c>
    </row>
  </sheetData>
  <mergeCells count="19">
    <mergeCell ref="M9:M10"/>
    <mergeCell ref="N9:N10"/>
    <mergeCell ref="A1:K1"/>
    <mergeCell ref="A2:K2"/>
    <mergeCell ref="A3:K3"/>
    <mergeCell ref="A4:K4"/>
    <mergeCell ref="A5:K5"/>
    <mergeCell ref="A7:K7"/>
    <mergeCell ref="A6:K6"/>
    <mergeCell ref="L9:L10"/>
    <mergeCell ref="L17:L19"/>
    <mergeCell ref="M17:M19"/>
    <mergeCell ref="N17:N19"/>
    <mergeCell ref="L12:L13"/>
    <mergeCell ref="M12:M13"/>
    <mergeCell ref="N12:N13"/>
    <mergeCell ref="L14:L16"/>
    <mergeCell ref="M14:M16"/>
    <mergeCell ref="N14:N16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N12" sqref="N12"/>
    </sheetView>
  </sheetViews>
  <sheetFormatPr defaultColWidth="9.140625" defaultRowHeight="12.75"/>
  <cols>
    <col min="1" max="1" width="5.00390625" style="0" customWidth="1"/>
    <col min="10" max="11" width="9.140625" style="0" hidden="1" customWidth="1"/>
  </cols>
  <sheetData>
    <row r="2" spans="1:11" ht="15.7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>
      <c r="A5" s="32" t="s">
        <v>12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>
      <c r="A6" s="32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75">
      <c r="A7" s="36" t="s">
        <v>105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9" spans="2:9" ht="19.5" customHeight="1">
      <c r="B9" s="37" t="s">
        <v>2</v>
      </c>
      <c r="C9" s="38"/>
      <c r="D9" s="38"/>
      <c r="E9" s="38"/>
      <c r="F9" s="39"/>
      <c r="G9" s="37" t="s">
        <v>106</v>
      </c>
      <c r="H9" s="39"/>
      <c r="I9" s="30" t="s">
        <v>107</v>
      </c>
    </row>
    <row r="10" spans="2:9" ht="19.5" customHeight="1">
      <c r="B10" s="40" t="s">
        <v>54</v>
      </c>
      <c r="C10" s="41"/>
      <c r="D10" s="41"/>
      <c r="E10" s="41"/>
      <c r="F10" s="42"/>
      <c r="G10" s="40">
        <v>1</v>
      </c>
      <c r="H10" s="42"/>
      <c r="I10" s="31" t="s">
        <v>113</v>
      </c>
    </row>
    <row r="11" spans="2:9" ht="19.5" customHeight="1">
      <c r="B11" s="40" t="s">
        <v>53</v>
      </c>
      <c r="C11" s="41"/>
      <c r="D11" s="41"/>
      <c r="E11" s="41"/>
      <c r="F11" s="42"/>
      <c r="G11" s="40">
        <v>2</v>
      </c>
      <c r="H11" s="42"/>
      <c r="I11" s="31" t="s">
        <v>114</v>
      </c>
    </row>
    <row r="12" spans="2:9" ht="19.5" customHeight="1">
      <c r="B12" s="40" t="s">
        <v>51</v>
      </c>
      <c r="C12" s="41"/>
      <c r="D12" s="41"/>
      <c r="E12" s="41"/>
      <c r="F12" s="42"/>
      <c r="G12" s="40">
        <v>3</v>
      </c>
      <c r="H12" s="42"/>
      <c r="I12" s="31" t="s">
        <v>116</v>
      </c>
    </row>
    <row r="13" spans="2:9" ht="19.5" customHeight="1">
      <c r="B13" s="40" t="s">
        <v>49</v>
      </c>
      <c r="C13" s="41"/>
      <c r="D13" s="41"/>
      <c r="E13" s="41"/>
      <c r="F13" s="42"/>
      <c r="G13" s="40">
        <v>4</v>
      </c>
      <c r="H13" s="42"/>
      <c r="I13" s="31" t="s">
        <v>112</v>
      </c>
    </row>
    <row r="14" spans="2:9" ht="19.5" customHeight="1">
      <c r="B14" s="40" t="s">
        <v>47</v>
      </c>
      <c r="C14" s="41"/>
      <c r="D14" s="41"/>
      <c r="E14" s="41"/>
      <c r="F14" s="42"/>
      <c r="G14" s="40">
        <v>5</v>
      </c>
      <c r="H14" s="42"/>
      <c r="I14" s="31" t="s">
        <v>111</v>
      </c>
    </row>
    <row r="15" spans="2:9" ht="19.5" customHeight="1">
      <c r="B15" s="40" t="s">
        <v>45</v>
      </c>
      <c r="C15" s="41"/>
      <c r="D15" s="41"/>
      <c r="E15" s="41"/>
      <c r="F15" s="42"/>
      <c r="G15" s="40">
        <v>6</v>
      </c>
      <c r="H15" s="42"/>
      <c r="I15" s="31" t="s">
        <v>114</v>
      </c>
    </row>
    <row r="16" spans="2:9" ht="19.5" customHeight="1">
      <c r="B16" s="40" t="s">
        <v>44</v>
      </c>
      <c r="C16" s="41"/>
      <c r="D16" s="41"/>
      <c r="E16" s="41"/>
      <c r="F16" s="42"/>
      <c r="G16" s="40">
        <v>7</v>
      </c>
      <c r="H16" s="42"/>
      <c r="I16" s="31" t="s">
        <v>112</v>
      </c>
    </row>
    <row r="17" spans="2:9" ht="19.5" customHeight="1">
      <c r="B17" s="40" t="s">
        <v>42</v>
      </c>
      <c r="C17" s="41"/>
      <c r="D17" s="41"/>
      <c r="E17" s="41"/>
      <c r="F17" s="42"/>
      <c r="G17" s="40">
        <v>8</v>
      </c>
      <c r="H17" s="42"/>
      <c r="I17" s="31" t="s">
        <v>108</v>
      </c>
    </row>
    <row r="18" spans="2:9" ht="19.5" customHeight="1">
      <c r="B18" s="40" t="s">
        <v>40</v>
      </c>
      <c r="C18" s="41"/>
      <c r="D18" s="41"/>
      <c r="E18" s="41"/>
      <c r="F18" s="42"/>
      <c r="G18" s="40">
        <v>9</v>
      </c>
      <c r="H18" s="42"/>
      <c r="I18" s="31" t="s">
        <v>115</v>
      </c>
    </row>
    <row r="19" spans="2:9" ht="19.5" customHeight="1">
      <c r="B19" s="40" t="s">
        <v>38</v>
      </c>
      <c r="C19" s="41"/>
      <c r="D19" s="41"/>
      <c r="E19" s="41"/>
      <c r="F19" s="42"/>
      <c r="G19" s="40">
        <v>10</v>
      </c>
      <c r="H19" s="42"/>
      <c r="I19" s="31" t="s">
        <v>110</v>
      </c>
    </row>
    <row r="20" spans="2:9" ht="19.5" customHeight="1">
      <c r="B20" s="40" t="s">
        <v>102</v>
      </c>
      <c r="C20" s="41"/>
      <c r="D20" s="41"/>
      <c r="E20" s="41"/>
      <c r="F20" s="42"/>
      <c r="G20" s="40">
        <v>11</v>
      </c>
      <c r="H20" s="42"/>
      <c r="I20" s="31" t="s">
        <v>114</v>
      </c>
    </row>
  </sheetData>
  <mergeCells count="30">
    <mergeCell ref="B20:F20"/>
    <mergeCell ref="G20:H20"/>
    <mergeCell ref="B18:F18"/>
    <mergeCell ref="G18:H18"/>
    <mergeCell ref="B19:F19"/>
    <mergeCell ref="G19:H19"/>
    <mergeCell ref="B16:F16"/>
    <mergeCell ref="G16:H16"/>
    <mergeCell ref="B17:F17"/>
    <mergeCell ref="G17:H17"/>
    <mergeCell ref="B14:F14"/>
    <mergeCell ref="G14:H14"/>
    <mergeCell ref="B15:F15"/>
    <mergeCell ref="G15:H15"/>
    <mergeCell ref="B12:F12"/>
    <mergeCell ref="G12:H12"/>
    <mergeCell ref="B13:F13"/>
    <mergeCell ref="G13:H13"/>
    <mergeCell ref="B10:F10"/>
    <mergeCell ref="G10:H10"/>
    <mergeCell ref="B11:F11"/>
    <mergeCell ref="G11:H11"/>
    <mergeCell ref="A6:K6"/>
    <mergeCell ref="A7:K7"/>
    <mergeCell ref="B9:F9"/>
    <mergeCell ref="G9:H9"/>
    <mergeCell ref="A2:K2"/>
    <mergeCell ref="A3:K3"/>
    <mergeCell ref="A4:K4"/>
    <mergeCell ref="A5:K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10" max="11" width="9.140625" style="0" hidden="1" customWidth="1"/>
  </cols>
  <sheetData>
    <row r="2" spans="1:11" ht="15.7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>
      <c r="A5" s="32" t="s">
        <v>12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>
      <c r="A6" s="32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75">
      <c r="A7" s="36" t="s">
        <v>105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9" spans="2:8" ht="19.5" customHeight="1">
      <c r="B9" s="37" t="s">
        <v>2</v>
      </c>
      <c r="C9" s="38"/>
      <c r="D9" s="38"/>
      <c r="E9" s="38"/>
      <c r="F9" s="39"/>
      <c r="G9" s="37" t="s">
        <v>106</v>
      </c>
      <c r="H9" s="39"/>
    </row>
    <row r="10" spans="2:8" ht="19.5" customHeight="1">
      <c r="B10" s="40" t="s">
        <v>54</v>
      </c>
      <c r="C10" s="41"/>
      <c r="D10" s="41"/>
      <c r="E10" s="41"/>
      <c r="F10" s="42"/>
      <c r="G10" s="40">
        <v>1</v>
      </c>
      <c r="H10" s="42"/>
    </row>
    <row r="11" spans="2:8" ht="19.5" customHeight="1">
      <c r="B11" s="40" t="s">
        <v>53</v>
      </c>
      <c r="C11" s="41"/>
      <c r="D11" s="41"/>
      <c r="E11" s="41"/>
      <c r="F11" s="42"/>
      <c r="G11" s="40">
        <v>2</v>
      </c>
      <c r="H11" s="42"/>
    </row>
    <row r="12" spans="2:8" ht="19.5" customHeight="1">
      <c r="B12" s="40" t="s">
        <v>51</v>
      </c>
      <c r="C12" s="41"/>
      <c r="D12" s="41"/>
      <c r="E12" s="41"/>
      <c r="F12" s="42"/>
      <c r="G12" s="40">
        <v>3</v>
      </c>
      <c r="H12" s="42"/>
    </row>
    <row r="13" spans="2:8" ht="19.5" customHeight="1">
      <c r="B13" s="40" t="s">
        <v>49</v>
      </c>
      <c r="C13" s="41"/>
      <c r="D13" s="41"/>
      <c r="E13" s="41"/>
      <c r="F13" s="42"/>
      <c r="G13" s="40">
        <v>4</v>
      </c>
      <c r="H13" s="42"/>
    </row>
    <row r="14" spans="2:8" ht="19.5" customHeight="1">
      <c r="B14" s="40" t="s">
        <v>47</v>
      </c>
      <c r="C14" s="41"/>
      <c r="D14" s="41"/>
      <c r="E14" s="41"/>
      <c r="F14" s="42"/>
      <c r="G14" s="40">
        <v>5</v>
      </c>
      <c r="H14" s="42"/>
    </row>
    <row r="15" spans="2:8" ht="19.5" customHeight="1">
      <c r="B15" s="40" t="s">
        <v>45</v>
      </c>
      <c r="C15" s="41"/>
      <c r="D15" s="41"/>
      <c r="E15" s="41"/>
      <c r="F15" s="42"/>
      <c r="G15" s="40">
        <v>6</v>
      </c>
      <c r="H15" s="42"/>
    </row>
    <row r="16" spans="2:8" ht="19.5" customHeight="1">
      <c r="B16" s="40" t="s">
        <v>44</v>
      </c>
      <c r="C16" s="41"/>
      <c r="D16" s="41"/>
      <c r="E16" s="41"/>
      <c r="F16" s="42"/>
      <c r="G16" s="40">
        <v>7</v>
      </c>
      <c r="H16" s="42"/>
    </row>
    <row r="17" spans="2:8" ht="19.5" customHeight="1">
      <c r="B17" s="40" t="s">
        <v>42</v>
      </c>
      <c r="C17" s="41"/>
      <c r="D17" s="41"/>
      <c r="E17" s="41"/>
      <c r="F17" s="42"/>
      <c r="G17" s="40">
        <v>8</v>
      </c>
      <c r="H17" s="42"/>
    </row>
    <row r="18" spans="2:8" ht="19.5" customHeight="1">
      <c r="B18" s="40" t="s">
        <v>40</v>
      </c>
      <c r="C18" s="41"/>
      <c r="D18" s="41"/>
      <c r="E18" s="41"/>
      <c r="F18" s="42"/>
      <c r="G18" s="40">
        <v>9</v>
      </c>
      <c r="H18" s="42"/>
    </row>
    <row r="19" spans="2:8" ht="19.5" customHeight="1">
      <c r="B19" s="40" t="s">
        <v>38</v>
      </c>
      <c r="C19" s="41"/>
      <c r="D19" s="41"/>
      <c r="E19" s="41"/>
      <c r="F19" s="42"/>
      <c r="G19" s="40">
        <v>10</v>
      </c>
      <c r="H19" s="42"/>
    </row>
    <row r="20" spans="2:8" ht="19.5" customHeight="1">
      <c r="B20" s="40" t="s">
        <v>102</v>
      </c>
      <c r="C20" s="41"/>
      <c r="D20" s="41"/>
      <c r="E20" s="41"/>
      <c r="F20" s="42"/>
      <c r="G20" s="40">
        <v>11</v>
      </c>
      <c r="H20" s="42"/>
    </row>
  </sheetData>
  <mergeCells count="30">
    <mergeCell ref="G17:H17"/>
    <mergeCell ref="G18:H18"/>
    <mergeCell ref="G19:H19"/>
    <mergeCell ref="G20:H20"/>
    <mergeCell ref="B18:F18"/>
    <mergeCell ref="B19:F19"/>
    <mergeCell ref="B20:F20"/>
    <mergeCell ref="G10:H10"/>
    <mergeCell ref="G11:H11"/>
    <mergeCell ref="G12:H12"/>
    <mergeCell ref="G13:H13"/>
    <mergeCell ref="G14:H14"/>
    <mergeCell ref="G15:H15"/>
    <mergeCell ref="G16:H16"/>
    <mergeCell ref="B14:F14"/>
    <mergeCell ref="B15:F15"/>
    <mergeCell ref="B16:F16"/>
    <mergeCell ref="B17:F17"/>
    <mergeCell ref="B10:F10"/>
    <mergeCell ref="B11:F11"/>
    <mergeCell ref="B12:F12"/>
    <mergeCell ref="B13:F13"/>
    <mergeCell ref="A6:K6"/>
    <mergeCell ref="A2:K2"/>
    <mergeCell ref="A7:K7"/>
    <mergeCell ref="B9:F9"/>
    <mergeCell ref="G9:H9"/>
    <mergeCell ref="A3:K3"/>
    <mergeCell ref="A4:K4"/>
    <mergeCell ref="A5:K5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11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L26"/>
  <sheetViews>
    <sheetView workbookViewId="0" topLeftCell="A6">
      <selection activeCell="B19" sqref="B19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6.57421875" style="0" customWidth="1"/>
    <col min="4" max="4" width="11.8515625" style="0" customWidth="1"/>
    <col min="5" max="5" width="10.7109375" style="0" customWidth="1"/>
    <col min="6" max="6" width="8.7109375" style="0" customWidth="1"/>
    <col min="7" max="7" width="8.00390625" style="0" customWidth="1"/>
  </cols>
  <sheetData>
    <row r="1" spans="1:7" ht="21.75" customHeight="1">
      <c r="A1" s="32" t="s">
        <v>20</v>
      </c>
      <c r="B1" s="32"/>
      <c r="C1" s="32"/>
      <c r="D1" s="32"/>
      <c r="E1" s="32"/>
      <c r="F1" s="32"/>
      <c r="G1" s="32"/>
    </row>
    <row r="2" spans="1:7" ht="21.75" customHeight="1">
      <c r="A2" s="32" t="s">
        <v>10</v>
      </c>
      <c r="B2" s="32"/>
      <c r="C2" s="32"/>
      <c r="D2" s="32"/>
      <c r="E2" s="32"/>
      <c r="F2" s="32"/>
      <c r="G2" s="32"/>
    </row>
    <row r="3" spans="1:7" ht="21.75" customHeight="1">
      <c r="A3" s="32" t="s">
        <v>11</v>
      </c>
      <c r="B3" s="32"/>
      <c r="C3" s="32"/>
      <c r="D3" s="32"/>
      <c r="E3" s="32"/>
      <c r="F3" s="32"/>
      <c r="G3" s="32"/>
    </row>
    <row r="4" spans="1:7" ht="21.75" customHeight="1">
      <c r="A4" s="32" t="s">
        <v>12</v>
      </c>
      <c r="B4" s="32"/>
      <c r="C4" s="32"/>
      <c r="D4" s="32"/>
      <c r="E4" s="32"/>
      <c r="F4" s="32"/>
      <c r="G4" s="32"/>
    </row>
    <row r="5" spans="1:7" ht="21.75" customHeight="1">
      <c r="A5" s="32" t="s">
        <v>13</v>
      </c>
      <c r="B5" s="32"/>
      <c r="C5" s="32"/>
      <c r="D5" s="32"/>
      <c r="E5" s="32"/>
      <c r="F5" s="32"/>
      <c r="G5" s="32"/>
    </row>
    <row r="6" spans="1:7" ht="21.75" customHeight="1">
      <c r="A6" s="33" t="s">
        <v>28</v>
      </c>
      <c r="B6" s="33"/>
      <c r="C6" s="33"/>
      <c r="D6" s="33"/>
      <c r="E6" s="33"/>
      <c r="F6" s="33"/>
      <c r="G6" s="33"/>
    </row>
    <row r="7" spans="1:7" ht="21.75" customHeight="1">
      <c r="A7" s="33" t="s">
        <v>15</v>
      </c>
      <c r="B7" s="33"/>
      <c r="C7" s="33"/>
      <c r="D7" s="33"/>
      <c r="E7" s="33"/>
      <c r="F7" s="33"/>
      <c r="G7" s="33"/>
    </row>
    <row r="8" spans="1:7" ht="21.75" customHeight="1">
      <c r="A8" s="44" t="s">
        <v>1</v>
      </c>
      <c r="B8" s="46" t="s">
        <v>2</v>
      </c>
      <c r="C8" s="47" t="s">
        <v>3</v>
      </c>
      <c r="D8" s="49" t="s">
        <v>21</v>
      </c>
      <c r="E8" s="50"/>
      <c r="F8" s="48" t="s">
        <v>9</v>
      </c>
      <c r="G8" s="51" t="s">
        <v>4</v>
      </c>
    </row>
    <row r="9" spans="1:7" ht="30" customHeight="1">
      <c r="A9" s="45"/>
      <c r="B9" s="46"/>
      <c r="C9" s="47"/>
      <c r="D9" s="13" t="s">
        <v>22</v>
      </c>
      <c r="E9" s="13" t="s">
        <v>23</v>
      </c>
      <c r="F9" s="48"/>
      <c r="G9" s="52"/>
    </row>
    <row r="10" spans="1:7" ht="21.75" customHeight="1">
      <c r="A10" s="7">
        <v>1</v>
      </c>
      <c r="B10" s="9" t="s">
        <v>47</v>
      </c>
      <c r="C10" s="11"/>
      <c r="D10" s="8">
        <v>93.7</v>
      </c>
      <c r="E10" s="8">
        <v>116.75</v>
      </c>
      <c r="F10" s="8">
        <f aca="true" t="shared" si="0" ref="F10:F19">D10+E10</f>
        <v>210.45</v>
      </c>
      <c r="G10" s="18">
        <v>1</v>
      </c>
    </row>
    <row r="11" spans="1:7" ht="42.75" customHeight="1">
      <c r="A11" s="7">
        <v>2</v>
      </c>
      <c r="B11" s="53" t="s">
        <v>117</v>
      </c>
      <c r="C11" s="11"/>
      <c r="D11" s="8">
        <v>139.05</v>
      </c>
      <c r="E11" s="8">
        <v>95.9</v>
      </c>
      <c r="F11" s="8">
        <f t="shared" si="0"/>
        <v>234.95000000000002</v>
      </c>
      <c r="G11" s="18">
        <v>2</v>
      </c>
    </row>
    <row r="12" spans="1:7" ht="21.75" customHeight="1">
      <c r="A12" s="7">
        <v>3</v>
      </c>
      <c r="B12" s="9" t="s">
        <v>42</v>
      </c>
      <c r="C12" s="11"/>
      <c r="D12" s="8">
        <v>80.9</v>
      </c>
      <c r="E12" s="8">
        <v>164.5</v>
      </c>
      <c r="F12" s="8">
        <f t="shared" si="0"/>
        <v>245.4</v>
      </c>
      <c r="G12" s="18">
        <v>3</v>
      </c>
    </row>
    <row r="13" spans="1:7" ht="21.75" customHeight="1">
      <c r="A13" s="7">
        <v>4</v>
      </c>
      <c r="B13" s="9" t="s">
        <v>54</v>
      </c>
      <c r="C13" s="11"/>
      <c r="D13" s="8">
        <v>164.4</v>
      </c>
      <c r="E13" s="8">
        <v>122.65</v>
      </c>
      <c r="F13" s="8">
        <f t="shared" si="0"/>
        <v>287.05</v>
      </c>
      <c r="G13" s="19">
        <v>4</v>
      </c>
    </row>
    <row r="14" spans="1:7" ht="21.75" customHeight="1">
      <c r="A14" s="7">
        <v>5</v>
      </c>
      <c r="B14" s="9" t="s">
        <v>51</v>
      </c>
      <c r="C14" s="11"/>
      <c r="D14" s="8">
        <v>195</v>
      </c>
      <c r="E14" s="8">
        <v>133.1</v>
      </c>
      <c r="F14" s="8">
        <f t="shared" si="0"/>
        <v>328.1</v>
      </c>
      <c r="G14" s="19">
        <v>5</v>
      </c>
    </row>
    <row r="15" spans="1:7" ht="21.75" customHeight="1">
      <c r="A15" s="7">
        <v>6</v>
      </c>
      <c r="B15" s="9" t="s">
        <v>45</v>
      </c>
      <c r="C15" s="11"/>
      <c r="D15" s="8">
        <v>418</v>
      </c>
      <c r="E15" s="8">
        <v>164.55</v>
      </c>
      <c r="F15" s="8">
        <f t="shared" si="0"/>
        <v>582.55</v>
      </c>
      <c r="G15" s="19">
        <v>6</v>
      </c>
    </row>
    <row r="16" spans="1:7" ht="21.75" customHeight="1">
      <c r="A16" s="7">
        <v>7</v>
      </c>
      <c r="B16" s="9" t="s">
        <v>44</v>
      </c>
      <c r="C16" s="11"/>
      <c r="D16" s="8">
        <v>671</v>
      </c>
      <c r="E16" s="8">
        <v>151.9</v>
      </c>
      <c r="F16" s="8">
        <f t="shared" si="0"/>
        <v>822.9</v>
      </c>
      <c r="G16" s="19">
        <v>7</v>
      </c>
    </row>
    <row r="17" spans="1:7" ht="21.75" customHeight="1">
      <c r="A17" s="7">
        <v>8</v>
      </c>
      <c r="B17" s="9" t="s">
        <v>38</v>
      </c>
      <c r="C17" s="11"/>
      <c r="D17" s="8">
        <v>702</v>
      </c>
      <c r="E17" s="8">
        <v>166.2</v>
      </c>
      <c r="F17" s="8">
        <f t="shared" si="0"/>
        <v>868.2</v>
      </c>
      <c r="G17" s="19">
        <v>8</v>
      </c>
    </row>
    <row r="18" spans="1:7" ht="21.75" customHeight="1">
      <c r="A18" s="7">
        <v>9</v>
      </c>
      <c r="B18" s="9" t="s">
        <v>49</v>
      </c>
      <c r="C18" s="11"/>
      <c r="D18" s="8">
        <v>593</v>
      </c>
      <c r="E18" s="8">
        <v>884</v>
      </c>
      <c r="F18" s="8">
        <f t="shared" si="0"/>
        <v>1477</v>
      </c>
      <c r="G18" s="19">
        <v>9</v>
      </c>
    </row>
    <row r="19" spans="1:7" ht="33.75" customHeight="1">
      <c r="A19" s="7">
        <v>10</v>
      </c>
      <c r="B19" s="53" t="s">
        <v>118</v>
      </c>
      <c r="C19" s="7"/>
      <c r="D19" s="8">
        <v>680</v>
      </c>
      <c r="E19" s="8">
        <v>923</v>
      </c>
      <c r="F19" s="8">
        <f t="shared" si="0"/>
        <v>1603</v>
      </c>
      <c r="G19" s="19">
        <v>10</v>
      </c>
    </row>
    <row r="20" spans="1:7" ht="21.75" customHeight="1">
      <c r="A20" s="7">
        <v>11</v>
      </c>
      <c r="B20" s="9" t="s">
        <v>53</v>
      </c>
      <c r="C20" s="11"/>
      <c r="D20" s="8">
        <v>848</v>
      </c>
      <c r="E20" s="8" t="s">
        <v>103</v>
      </c>
      <c r="F20" s="8" t="s">
        <v>100</v>
      </c>
      <c r="G20" s="19">
        <v>11</v>
      </c>
    </row>
    <row r="21" ht="12.75" customHeight="1"/>
    <row r="22" ht="12.75" customHeight="1"/>
    <row r="23" spans="2:5" ht="21.75" customHeight="1">
      <c r="B23" s="16" t="s">
        <v>29</v>
      </c>
      <c r="C23" s="16"/>
      <c r="D23" s="16"/>
      <c r="E23" s="16"/>
    </row>
    <row r="24" spans="2:5" ht="21.75" customHeight="1">
      <c r="B24" s="16" t="s">
        <v>30</v>
      </c>
      <c r="C24" s="16"/>
      <c r="D24" s="17"/>
      <c r="E24" s="17"/>
    </row>
    <row r="25" spans="2:12" ht="21.75" customHeight="1">
      <c r="B25" s="43" t="s">
        <v>31</v>
      </c>
      <c r="C25" s="43"/>
      <c r="D25" s="43"/>
      <c r="E25" s="43"/>
      <c r="F25" s="43"/>
      <c r="G25" s="43"/>
      <c r="H25" s="43"/>
      <c r="I25" s="16"/>
      <c r="J25" s="16"/>
      <c r="K25" s="16"/>
      <c r="L25" s="16"/>
    </row>
    <row r="26" spans="2:10" ht="21.75" customHeight="1">
      <c r="B26" s="43" t="s">
        <v>32</v>
      </c>
      <c r="C26" s="43"/>
      <c r="D26" s="43"/>
      <c r="E26" s="43"/>
      <c r="F26" s="43"/>
      <c r="G26" s="43"/>
      <c r="H26" s="43"/>
      <c r="I26" s="15"/>
      <c r="J26" s="16" t="s">
        <v>33</v>
      </c>
    </row>
  </sheetData>
  <mergeCells count="15">
    <mergeCell ref="A6:G6"/>
    <mergeCell ref="A1:G1"/>
    <mergeCell ref="A2:G2"/>
    <mergeCell ref="A3:G3"/>
    <mergeCell ref="A4:G4"/>
    <mergeCell ref="B26:H26"/>
    <mergeCell ref="B25:H25"/>
    <mergeCell ref="A5:G5"/>
    <mergeCell ref="A7:G7"/>
    <mergeCell ref="A8:A9"/>
    <mergeCell ref="B8:B9"/>
    <mergeCell ref="C8:C9"/>
    <mergeCell ref="F8:F9"/>
    <mergeCell ref="D8:E8"/>
    <mergeCell ref="G8:G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Шевченко</cp:lastModifiedBy>
  <cp:lastPrinted>2008-02-10T16:57:55Z</cp:lastPrinted>
  <dcterms:created xsi:type="dcterms:W3CDTF">1996-10-08T23:32:33Z</dcterms:created>
  <dcterms:modified xsi:type="dcterms:W3CDTF">2008-02-10T17:01:20Z</dcterms:modified>
  <cp:category/>
  <cp:version/>
  <cp:contentType/>
  <cp:contentStatus/>
</cp:coreProperties>
</file>